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'Дашборд'!$C$58:$C$88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'Дашборд'!$D$58:$D$88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'Дашборд'!$E$58:$E$88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4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31.08.2026</t>
        </is>
      </c>
    </row>
    <row r="2">
      <c r="E2" t="inlineStr">
        <is>
          <t>Период: 01.08.2026 - 31.08.2026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(01.08 - 02.08)</t>
        </is>
      </c>
      <c r="O3" s="3" t="inlineStr">
        <is>
          <t>Неделя 2 (03.08 - 09.08)</t>
        </is>
      </c>
      <c r="Y3" s="3" t="inlineStr">
        <is>
          <t>Неделя 3 (10.08 - 16.08)</t>
        </is>
      </c>
      <c r="AI3" s="3" t="inlineStr">
        <is>
          <t>Неделя 4 (17.08 - 23.08)</t>
        </is>
      </c>
      <c r="AS3" s="3" t="inlineStr">
        <is>
          <t>Неделя 5 (24.08 - 30.08)</t>
        </is>
      </c>
      <c r="BC3" s="3" t="inlineStr">
        <is>
          <t>Неделя 6 (31.08 - 31.08)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2</v>
      </c>
      <c r="F6" s="10" t="n">
        <v>0</v>
      </c>
      <c r="G6" s="10" t="n">
        <v>0</v>
      </c>
      <c r="H6" s="10" t="n">
        <v>0</v>
      </c>
      <c r="I6" s="10" t="n">
        <v>2</v>
      </c>
      <c r="J6" s="10" t="n">
        <v>3.197252747252747</v>
      </c>
      <c r="K6" s="10">
        <f>I6-J6</f>
        <v/>
      </c>
      <c r="L6" s="10" t="n">
        <v>3445</v>
      </c>
      <c r="M6" s="10" t="n">
        <v>4143.415647912729</v>
      </c>
      <c r="N6" s="11">
        <f>L6-M6</f>
        <v/>
      </c>
      <c r="O6" s="9" t="n">
        <v>16</v>
      </c>
      <c r="P6" s="10" t="n">
        <v>2</v>
      </c>
      <c r="Q6" s="10" t="n">
        <v>5</v>
      </c>
      <c r="R6" s="10" t="n">
        <v>0</v>
      </c>
      <c r="S6" s="10" t="n">
        <v>23</v>
      </c>
      <c r="T6" s="10" t="n">
        <v>22.91465201465201</v>
      </c>
      <c r="U6" s="10">
        <f>S6-T6</f>
        <v/>
      </c>
      <c r="V6" s="10" t="n">
        <v>27150.66</v>
      </c>
      <c r="W6" s="10" t="n">
        <v>32679.41711089602</v>
      </c>
      <c r="X6" s="11">
        <f>V6-W6</f>
        <v/>
      </c>
      <c r="Y6" s="9" t="n">
        <v>18</v>
      </c>
      <c r="Z6" s="10" t="n">
        <v>2</v>
      </c>
      <c r="AA6" s="10" t="n">
        <v>0</v>
      </c>
      <c r="AB6" s="10" t="n">
        <v>0</v>
      </c>
      <c r="AC6" s="10" t="n">
        <v>20</v>
      </c>
      <c r="AD6" s="10" t="n">
        <v>22.91465201465201</v>
      </c>
      <c r="AE6" s="10">
        <f>AC6-AD6</f>
        <v/>
      </c>
      <c r="AF6" s="10" t="n">
        <v>30785</v>
      </c>
      <c r="AG6" s="10" t="n">
        <v>32679.41711089602</v>
      </c>
      <c r="AH6" s="11">
        <f>AF6-AG6</f>
        <v/>
      </c>
      <c r="AI6" s="9" t="n">
        <v>12</v>
      </c>
      <c r="AJ6" s="10" t="n">
        <v>2</v>
      </c>
      <c r="AK6" s="10" t="n">
        <v>1</v>
      </c>
      <c r="AL6" s="10" t="n">
        <v>0</v>
      </c>
      <c r="AM6" s="10" t="n">
        <v>15</v>
      </c>
      <c r="AN6" s="10" t="n">
        <v>22.91465201465201</v>
      </c>
      <c r="AO6" s="10">
        <f>AM6-AN6</f>
        <v/>
      </c>
      <c r="AP6" s="10" t="n">
        <v>20670.25</v>
      </c>
      <c r="AQ6" s="10" t="n">
        <v>32679.41711089602</v>
      </c>
      <c r="AR6" s="11">
        <f>AP6-AQ6</f>
        <v/>
      </c>
      <c r="AS6" s="9" t="n">
        <v>14</v>
      </c>
      <c r="AT6" s="10" t="n">
        <v>3</v>
      </c>
      <c r="AU6" s="10" t="n">
        <v>1</v>
      </c>
      <c r="AV6" s="10" t="n">
        <v>0</v>
      </c>
      <c r="AW6" s="10" t="n">
        <v>18</v>
      </c>
      <c r="AX6" s="10" t="n">
        <v>22.91465201465201</v>
      </c>
      <c r="AY6" s="10">
        <f>AW6-AX6</f>
        <v/>
      </c>
      <c r="AZ6" s="10" t="n">
        <v>29163.63</v>
      </c>
      <c r="BA6" s="10" t="n">
        <v>32679.41711089602</v>
      </c>
      <c r="BB6" s="11">
        <f>AZ6-BA6</f>
        <v/>
      </c>
      <c r="BC6" s="9" t="n">
        <v>5</v>
      </c>
      <c r="BD6" s="10" t="n">
        <v>0</v>
      </c>
      <c r="BE6" s="10" t="n">
        <v>0</v>
      </c>
      <c r="BF6" s="10" t="n">
        <v>0</v>
      </c>
      <c r="BG6" s="10" t="n">
        <v>5</v>
      </c>
      <c r="BH6" s="10" t="n">
        <v>4.144139194139192</v>
      </c>
      <c r="BI6" s="10">
        <f>BG6-BH6</f>
        <v/>
      </c>
      <c r="BJ6" s="10" t="n">
        <v>9895.619999999999</v>
      </c>
      <c r="BK6" s="10" t="n">
        <v>5838.915908503179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1</v>
      </c>
      <c r="F7" s="10" t="n">
        <v>0</v>
      </c>
      <c r="G7" s="10" t="n">
        <v>0</v>
      </c>
      <c r="H7" s="10" t="n">
        <v>0</v>
      </c>
      <c r="I7" s="10" t="n">
        <v>1</v>
      </c>
      <c r="J7" s="10" t="n">
        <v>1.776251526251526</v>
      </c>
      <c r="K7" s="10">
        <f>I7-J7</f>
        <v/>
      </c>
      <c r="L7" s="10" t="n">
        <v>1727.5</v>
      </c>
      <c r="M7" s="10" t="n">
        <v>2423.618392489109</v>
      </c>
      <c r="N7" s="11">
        <f>L7-M7</f>
        <v/>
      </c>
      <c r="O7" s="9" t="n">
        <v>4</v>
      </c>
      <c r="P7" s="10" t="n">
        <v>0</v>
      </c>
      <c r="Q7" s="10" t="n">
        <v>0</v>
      </c>
      <c r="R7" s="10" t="n">
        <v>0</v>
      </c>
      <c r="S7" s="10" t="n">
        <v>4</v>
      </c>
      <c r="T7" s="10" t="n">
        <v>12.73036223036223</v>
      </c>
      <c r="U7" s="10">
        <f>S7-T7</f>
        <v/>
      </c>
      <c r="V7" s="10" t="n">
        <v>7809.5</v>
      </c>
      <c r="W7" s="10" t="n">
        <v>19115.25251049568</v>
      </c>
      <c r="X7" s="11">
        <f>V7-W7</f>
        <v/>
      </c>
      <c r="Y7" s="9" t="n">
        <v>8</v>
      </c>
      <c r="Z7" s="10" t="n">
        <v>0</v>
      </c>
      <c r="AA7" s="10" t="n">
        <v>0</v>
      </c>
      <c r="AB7" s="10" t="n">
        <v>0</v>
      </c>
      <c r="AC7" s="10" t="n">
        <v>8</v>
      </c>
      <c r="AD7" s="10" t="n">
        <v>12.73036223036223</v>
      </c>
      <c r="AE7" s="10">
        <f>AC7-AD7</f>
        <v/>
      </c>
      <c r="AF7" s="10" t="n">
        <v>13767</v>
      </c>
      <c r="AG7" s="10" t="n">
        <v>19115.25251049568</v>
      </c>
      <c r="AH7" s="11">
        <f>AF7-AG7</f>
        <v/>
      </c>
      <c r="AI7" s="9" t="n">
        <v>6</v>
      </c>
      <c r="AJ7" s="10" t="n">
        <v>0</v>
      </c>
      <c r="AK7" s="10" t="n">
        <v>1</v>
      </c>
      <c r="AL7" s="10" t="n">
        <v>0</v>
      </c>
      <c r="AM7" s="10" t="n">
        <v>7</v>
      </c>
      <c r="AN7" s="10" t="n">
        <v>12.73036223036223</v>
      </c>
      <c r="AO7" s="10">
        <f>AM7-AN7</f>
        <v/>
      </c>
      <c r="AP7" s="10" t="n">
        <v>10217.5</v>
      </c>
      <c r="AQ7" s="10" t="n">
        <v>19115.25251049568</v>
      </c>
      <c r="AR7" s="11">
        <f>AP7-AQ7</f>
        <v/>
      </c>
      <c r="AS7" s="9" t="n">
        <v>5</v>
      </c>
      <c r="AT7" s="10" t="n">
        <v>0</v>
      </c>
      <c r="AU7" s="10" t="n">
        <v>0</v>
      </c>
      <c r="AV7" s="10" t="n">
        <v>0</v>
      </c>
      <c r="AW7" s="10" t="n">
        <v>5</v>
      </c>
      <c r="AX7" s="10" t="n">
        <v>12.73036223036223</v>
      </c>
      <c r="AY7" s="10">
        <f>AW7-AX7</f>
        <v/>
      </c>
      <c r="AZ7" s="10" t="n">
        <v>8558</v>
      </c>
      <c r="BA7" s="10" t="n">
        <v>19115.25251049568</v>
      </c>
      <c r="BB7" s="11">
        <f>AZ7-BA7</f>
        <v/>
      </c>
      <c r="BC7" s="9" t="n">
        <v>2</v>
      </c>
      <c r="BD7" s="10" t="n">
        <v>0</v>
      </c>
      <c r="BE7" s="10" t="n">
        <v>1</v>
      </c>
      <c r="BF7" s="10" t="n">
        <v>0</v>
      </c>
      <c r="BG7" s="10" t="n">
        <v>3</v>
      </c>
      <c r="BH7" s="10" t="n">
        <v>2.302299552299551</v>
      </c>
      <c r="BI7" s="10">
        <f>BG7-BH7</f>
        <v/>
      </c>
      <c r="BJ7" s="10" t="n">
        <v>3617.5</v>
      </c>
      <c r="BK7" s="10" t="n">
        <v>3415.371565528157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/>
      <c r="C8" s="8" t="inlineStr">
        <is>
          <t>Вне плана</t>
        </is>
      </c>
      <c r="D8" s="8" t="inlineStr">
        <is>
          <t>Белоусова Елизавета Владимировна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</v>
      </c>
      <c r="K8" s="10">
        <f>I8-J8</f>
        <v/>
      </c>
      <c r="L8" s="10" t="n">
        <v>0</v>
      </c>
      <c r="M8" s="10" t="n">
        <v>0</v>
      </c>
      <c r="N8" s="11">
        <f>L8-M8</f>
        <v/>
      </c>
      <c r="O8" s="9" t="n">
        <v>0</v>
      </c>
      <c r="P8" s="10" t="n">
        <v>0</v>
      </c>
      <c r="Q8" s="10" t="n">
        <v>5</v>
      </c>
      <c r="R8" s="10" t="n">
        <v>0</v>
      </c>
      <c r="S8" s="10" t="n">
        <v>5</v>
      </c>
      <c r="T8" s="10" t="n">
        <v>0</v>
      </c>
      <c r="U8" s="10">
        <f>S8-T8</f>
        <v/>
      </c>
      <c r="V8" s="10" t="n">
        <v>0</v>
      </c>
      <c r="W8" s="10" t="n">
        <v>0</v>
      </c>
      <c r="X8" s="11">
        <f>V8-W8</f>
        <v/>
      </c>
      <c r="Y8" s="9" t="n">
        <v>0</v>
      </c>
      <c r="Z8" s="10" t="n">
        <v>0</v>
      </c>
      <c r="AA8" s="10" t="n">
        <v>1</v>
      </c>
      <c r="AB8" s="10" t="n">
        <v>0</v>
      </c>
      <c r="AC8" s="10" t="n">
        <v>1</v>
      </c>
      <c r="AD8" s="10" t="n">
        <v>0</v>
      </c>
      <c r="AE8" s="10">
        <f>AC8-AD8</f>
        <v/>
      </c>
      <c r="AF8" s="10" t="n">
        <v>0</v>
      </c>
      <c r="AG8" s="10" t="n">
        <v>0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0</v>
      </c>
      <c r="AO8" s="10">
        <f>AM8-AN8</f>
        <v/>
      </c>
      <c r="AP8" s="10" t="n">
        <v>0</v>
      </c>
      <c r="AQ8" s="10" t="n">
        <v>0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0</v>
      </c>
      <c r="AY8" s="10">
        <f>AW8-AX8</f>
        <v/>
      </c>
      <c r="AZ8" s="10" t="n">
        <v>0</v>
      </c>
      <c r="BA8" s="10" t="n">
        <v>0</v>
      </c>
      <c r="BB8" s="11">
        <f>AZ8-BA8</f>
        <v/>
      </c>
      <c r="BC8" s="9" t="n">
        <v>1</v>
      </c>
      <c r="BD8" s="10" t="n">
        <v>0</v>
      </c>
      <c r="BE8" s="10" t="n">
        <v>1</v>
      </c>
      <c r="BF8" s="10" t="n">
        <v>0</v>
      </c>
      <c r="BG8" s="10" t="n">
        <v>2</v>
      </c>
      <c r="BH8" s="10" t="n">
        <v>0</v>
      </c>
      <c r="BI8" s="10">
        <f>BG8-BH8</f>
        <v/>
      </c>
      <c r="BJ8" s="10" t="n">
        <v>1727.5</v>
      </c>
      <c r="BK8" s="10" t="n">
        <v>0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2024-02-01</t>
        </is>
      </c>
      <c r="C9" s="8" t="inlineStr">
        <is>
          <t>ПТ</t>
        </is>
      </c>
      <c r="D9" s="8" t="inlineStr">
        <is>
          <t>Важенина Ксения Александровна</t>
        </is>
      </c>
      <c r="E9" s="9" t="n">
        <v>0</v>
      </c>
      <c r="F9" s="10" t="n">
        <v>0</v>
      </c>
      <c r="G9" s="10" t="n">
        <v>1</v>
      </c>
      <c r="H9" s="10" t="n">
        <v>0</v>
      </c>
      <c r="I9" s="10" t="n">
        <v>1</v>
      </c>
      <c r="J9" s="10" t="n">
        <v>2.615934065934066</v>
      </c>
      <c r="K9" s="10">
        <f>I9-J9</f>
        <v/>
      </c>
      <c r="L9" s="10" t="n">
        <v>0</v>
      </c>
      <c r="M9" s="10" t="n">
        <v>3960.834432439673</v>
      </c>
      <c r="N9" s="11">
        <f>L9-M9</f>
        <v/>
      </c>
      <c r="O9" s="9" t="n">
        <v>5</v>
      </c>
      <c r="P9" s="10" t="n">
        <v>7</v>
      </c>
      <c r="Q9" s="10" t="n">
        <v>1</v>
      </c>
      <c r="R9" s="10" t="n">
        <v>0</v>
      </c>
      <c r="S9" s="10" t="n">
        <v>13</v>
      </c>
      <c r="T9" s="10" t="n">
        <v>18.74835164835165</v>
      </c>
      <c r="U9" s="10">
        <f>S9-T9</f>
        <v/>
      </c>
      <c r="V9" s="10" t="n">
        <v>15504.17</v>
      </c>
      <c r="W9" s="10" t="n">
        <v>31239.38593756585</v>
      </c>
      <c r="X9" s="11">
        <f>V9-W9</f>
        <v/>
      </c>
      <c r="Y9" s="9" t="n">
        <v>6</v>
      </c>
      <c r="Z9" s="10" t="n">
        <v>7</v>
      </c>
      <c r="AA9" s="10" t="n">
        <v>0</v>
      </c>
      <c r="AB9" s="10" t="n">
        <v>0</v>
      </c>
      <c r="AC9" s="10" t="n">
        <v>13</v>
      </c>
      <c r="AD9" s="10" t="n">
        <v>18.74835164835165</v>
      </c>
      <c r="AE9" s="10">
        <f>AC9-AD9</f>
        <v/>
      </c>
      <c r="AF9" s="10" t="n">
        <v>16779.5</v>
      </c>
      <c r="AG9" s="10" t="n">
        <v>31239.38593756585</v>
      </c>
      <c r="AH9" s="11">
        <f>AF9-AG9</f>
        <v/>
      </c>
      <c r="AI9" s="9" t="n">
        <v>7</v>
      </c>
      <c r="AJ9" s="10" t="n">
        <v>3</v>
      </c>
      <c r="AK9" s="10" t="n">
        <v>0</v>
      </c>
      <c r="AL9" s="10" t="n">
        <v>0</v>
      </c>
      <c r="AM9" s="10" t="n">
        <v>10</v>
      </c>
      <c r="AN9" s="10" t="n">
        <v>18.74835164835165</v>
      </c>
      <c r="AO9" s="10">
        <f>AM9-AN9</f>
        <v/>
      </c>
      <c r="AP9" s="10" t="n">
        <v>15309.5</v>
      </c>
      <c r="AQ9" s="10" t="n">
        <v>31239.38593756585</v>
      </c>
      <c r="AR9" s="11">
        <f>AP9-AQ9</f>
        <v/>
      </c>
      <c r="AS9" s="9" t="n">
        <v>4</v>
      </c>
      <c r="AT9" s="10" t="n">
        <v>4</v>
      </c>
      <c r="AU9" s="10" t="n">
        <v>1</v>
      </c>
      <c r="AV9" s="10" t="n">
        <v>0</v>
      </c>
      <c r="AW9" s="10" t="n">
        <v>9</v>
      </c>
      <c r="AX9" s="10" t="n">
        <v>18.74835164835165</v>
      </c>
      <c r="AY9" s="10">
        <f>AW9-AX9</f>
        <v/>
      </c>
      <c r="AZ9" s="10" t="n">
        <v>10244.5</v>
      </c>
      <c r="BA9" s="10" t="n">
        <v>31239.38593756585</v>
      </c>
      <c r="BB9" s="11">
        <f>AZ9-BA9</f>
        <v/>
      </c>
      <c r="BC9" s="9" t="n">
        <v>0</v>
      </c>
      <c r="BD9" s="10" t="n">
        <v>0</v>
      </c>
      <c r="BE9" s="10" t="n">
        <v>0</v>
      </c>
      <c r="BF9" s="10" t="n">
        <v>0</v>
      </c>
      <c r="BG9" s="10" t="n">
        <v>0</v>
      </c>
      <c r="BH9" s="10" t="n">
        <v>3.390659340659339</v>
      </c>
      <c r="BI9" s="10">
        <f>BG9-BH9</f>
        <v/>
      </c>
      <c r="BJ9" s="10" t="n">
        <v>0</v>
      </c>
      <c r="BK9" s="10" t="n">
        <v>5581.621817296927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2025-12-27</t>
        </is>
      </c>
      <c r="C10" s="8" t="inlineStr">
        <is>
          <t>ПТ</t>
        </is>
      </c>
      <c r="D10" s="8" t="inlineStr">
        <is>
          <t>Демошкевич София Александровна</t>
        </is>
      </c>
      <c r="E10" s="9" t="n">
        <v>1</v>
      </c>
      <c r="F10" s="10" t="n">
        <v>0</v>
      </c>
      <c r="G10" s="10" t="n">
        <v>1</v>
      </c>
      <c r="H10" s="10" t="n">
        <v>0</v>
      </c>
      <c r="I10" s="10" t="n">
        <v>2</v>
      </c>
      <c r="J10" s="10" t="n">
        <v>1.098046398046398</v>
      </c>
      <c r="K10" s="10">
        <f>I10-J10</f>
        <v/>
      </c>
      <c r="L10" s="10" t="n">
        <v>1727.5</v>
      </c>
      <c r="M10" s="10" t="n">
        <v>1884.709321012187</v>
      </c>
      <c r="N10" s="11">
        <f>L10-M10</f>
        <v/>
      </c>
      <c r="O10" s="9" t="n">
        <v>4</v>
      </c>
      <c r="P10" s="10" t="n">
        <v>0</v>
      </c>
      <c r="Q10" s="10" t="n">
        <v>0</v>
      </c>
      <c r="R10" s="10" t="n">
        <v>0</v>
      </c>
      <c r="S10" s="10" t="n">
        <v>4</v>
      </c>
      <c r="T10" s="10" t="n">
        <v>7.869678469678469</v>
      </c>
      <c r="U10" s="10">
        <f>S10-T10</f>
        <v/>
      </c>
      <c r="V10" s="10" t="n">
        <v>7806</v>
      </c>
      <c r="W10" s="10" t="n">
        <v>14864.83791824695</v>
      </c>
      <c r="X10" s="11">
        <f>V10-W10</f>
        <v/>
      </c>
      <c r="Y10" s="9" t="n">
        <v>3</v>
      </c>
      <c r="Z10" s="10" t="n">
        <v>0</v>
      </c>
      <c r="AA10" s="10" t="n">
        <v>0</v>
      </c>
      <c r="AB10" s="10" t="n">
        <v>0</v>
      </c>
      <c r="AC10" s="10" t="n">
        <v>3</v>
      </c>
      <c r="AD10" s="10" t="n">
        <v>7.869678469678469</v>
      </c>
      <c r="AE10" s="10">
        <f>AC10-AD10</f>
        <v/>
      </c>
      <c r="AF10" s="10" t="n">
        <v>5156</v>
      </c>
      <c r="AG10" s="10" t="n">
        <v>14864.83791824695</v>
      </c>
      <c r="AH10" s="11">
        <f>AF10-AG10</f>
        <v/>
      </c>
      <c r="AI10" s="9" t="n">
        <v>4</v>
      </c>
      <c r="AJ10" s="10" t="n">
        <v>0</v>
      </c>
      <c r="AK10" s="10" t="n">
        <v>0</v>
      </c>
      <c r="AL10" s="10" t="n">
        <v>0</v>
      </c>
      <c r="AM10" s="10" t="n">
        <v>4</v>
      </c>
      <c r="AN10" s="10" t="n">
        <v>7.869678469678469</v>
      </c>
      <c r="AO10" s="10">
        <f>AM10-AN10</f>
        <v/>
      </c>
      <c r="AP10" s="10" t="n">
        <v>7346</v>
      </c>
      <c r="AQ10" s="10" t="n">
        <v>14864.83791824695</v>
      </c>
      <c r="AR10" s="11">
        <f>AP10-AQ10</f>
        <v/>
      </c>
      <c r="AS10" s="9" t="n">
        <v>5</v>
      </c>
      <c r="AT10" s="10" t="n">
        <v>0</v>
      </c>
      <c r="AU10" s="10" t="n">
        <v>0</v>
      </c>
      <c r="AV10" s="10" t="n">
        <v>0</v>
      </c>
      <c r="AW10" s="10" t="n">
        <v>5</v>
      </c>
      <c r="AX10" s="10" t="n">
        <v>7.869678469678469</v>
      </c>
      <c r="AY10" s="10">
        <f>AW10-AX10</f>
        <v/>
      </c>
      <c r="AZ10" s="10" t="n">
        <v>8702</v>
      </c>
      <c r="BA10" s="10" t="n">
        <v>14864.83791824695</v>
      </c>
      <c r="BB10" s="11">
        <f>AZ10-BA10</f>
        <v/>
      </c>
      <c r="BC10" s="9" t="n">
        <v>0</v>
      </c>
      <c r="BD10" s="10" t="n">
        <v>0</v>
      </c>
      <c r="BE10" s="10" t="n">
        <v>0</v>
      </c>
      <c r="BF10" s="10" t="n">
        <v>0</v>
      </c>
      <c r="BG10" s="10" t="n">
        <v>0</v>
      </c>
      <c r="BH10" s="10" t="n">
        <v>1.423239723239722</v>
      </c>
      <c r="BI10" s="10">
        <f>BG10-BH10</f>
        <v/>
      </c>
      <c r="BJ10" s="10" t="n">
        <v>0</v>
      </c>
      <c r="BK10" s="10" t="n">
        <v>2655.939006000025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Дербилова Светлана Владимировна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</v>
      </c>
      <c r="K11" s="10">
        <f>I11-J11</f>
        <v/>
      </c>
      <c r="L11" s="10" t="n">
        <v>0</v>
      </c>
      <c r="M11" s="10" t="n">
        <v>0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>
        <f>S11-T11</f>
        <v/>
      </c>
      <c r="V11" s="10" t="n">
        <v>0</v>
      </c>
      <c r="W11" s="10" t="n">
        <v>0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>
        <f>AC11-AD11</f>
        <v/>
      </c>
      <c r="AF11" s="10" t="n">
        <v>0</v>
      </c>
      <c r="AG11" s="10" t="n">
        <v>0</v>
      </c>
      <c r="AH11" s="11">
        <f>AF11-AG11</f>
        <v/>
      </c>
      <c r="AI11" s="9" t="n">
        <v>0</v>
      </c>
      <c r="AJ11" s="10" t="n">
        <v>0</v>
      </c>
      <c r="AK11" s="10" t="n">
        <v>1</v>
      </c>
      <c r="AL11" s="10" t="n">
        <v>0</v>
      </c>
      <c r="AM11" s="10" t="n">
        <v>1</v>
      </c>
      <c r="AN11" s="10" t="n">
        <v>0</v>
      </c>
      <c r="AO11" s="10">
        <f>AM11-AN11</f>
        <v/>
      </c>
      <c r="AP11" s="10" t="n">
        <v>0</v>
      </c>
      <c r="AQ11" s="10" t="n">
        <v>0</v>
      </c>
      <c r="AR11" s="11">
        <f>AP11-AQ11</f>
        <v/>
      </c>
      <c r="AS11" s="9" t="n">
        <v>0</v>
      </c>
      <c r="AT11" s="10" t="n">
        <v>0</v>
      </c>
      <c r="AU11" s="10" t="n">
        <v>4</v>
      </c>
      <c r="AV11" s="10" t="n">
        <v>0</v>
      </c>
      <c r="AW11" s="10" t="n">
        <v>4</v>
      </c>
      <c r="AX11" s="10" t="n">
        <v>0</v>
      </c>
      <c r="AY11" s="10">
        <f>AW11-AX11</f>
        <v/>
      </c>
      <c r="AZ11" s="10" t="n">
        <v>0</v>
      </c>
      <c r="BA11" s="10" t="n">
        <v>0</v>
      </c>
      <c r="BB11" s="11">
        <f>AZ11-BA11</f>
        <v/>
      </c>
      <c r="BC11" s="9" t="n">
        <v>0</v>
      </c>
      <c r="BD11" s="10" t="n">
        <v>0</v>
      </c>
      <c r="BE11" s="10" t="n">
        <v>1</v>
      </c>
      <c r="BF11" s="10" t="n">
        <v>0</v>
      </c>
      <c r="BG11" s="10" t="n">
        <v>1</v>
      </c>
      <c r="BH11" s="10" t="n">
        <v>0</v>
      </c>
      <c r="BI11" s="10">
        <f>BG11-BH11</f>
        <v/>
      </c>
      <c r="BJ11" s="10" t="n">
        <v>0</v>
      </c>
      <c r="BK11" s="10" t="n">
        <v>0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2019-07-07</t>
        </is>
      </c>
      <c r="C12" s="8" t="inlineStr">
        <is>
          <t>ТВК</t>
        </is>
      </c>
      <c r="D12" s="8" t="inlineStr">
        <is>
          <t>Егиазарян Эльмира Яновна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1.324114774114774</v>
      </c>
      <c r="K12" s="10">
        <f>I12-J12</f>
        <v/>
      </c>
      <c r="L12" s="10" t="n">
        <v>0</v>
      </c>
      <c r="M12" s="10" t="n">
        <v>2918.354589254808</v>
      </c>
      <c r="N12" s="11">
        <f>L12-M12</f>
        <v/>
      </c>
      <c r="O12" s="9" t="n">
        <v>6</v>
      </c>
      <c r="P12" s="10" t="n">
        <v>0</v>
      </c>
      <c r="Q12" s="10" t="n">
        <v>0</v>
      </c>
      <c r="R12" s="10" t="n">
        <v>0</v>
      </c>
      <c r="S12" s="10" t="n">
        <v>6</v>
      </c>
      <c r="T12" s="10" t="n">
        <v>9.489906389906389</v>
      </c>
      <c r="U12" s="10">
        <f>S12-T12</f>
        <v/>
      </c>
      <c r="V12" s="10" t="n">
        <v>12114.25</v>
      </c>
      <c r="W12" s="10" t="n">
        <v>23017.2724640355</v>
      </c>
      <c r="X12" s="11">
        <f>V12-W12</f>
        <v/>
      </c>
      <c r="Y12" s="9" t="n">
        <v>9</v>
      </c>
      <c r="Z12" s="10" t="n">
        <v>0</v>
      </c>
      <c r="AA12" s="10" t="n">
        <v>0</v>
      </c>
      <c r="AB12" s="10" t="n">
        <v>0</v>
      </c>
      <c r="AC12" s="10" t="n">
        <v>9</v>
      </c>
      <c r="AD12" s="10" t="n">
        <v>9.489906389906389</v>
      </c>
      <c r="AE12" s="10">
        <f>AC12-AD12</f>
        <v/>
      </c>
      <c r="AF12" s="10" t="n">
        <v>22371.75</v>
      </c>
      <c r="AG12" s="10" t="n">
        <v>23017.2724640355</v>
      </c>
      <c r="AH12" s="11">
        <f>AF12-AG12</f>
        <v/>
      </c>
      <c r="AI12" s="9" t="n">
        <v>4</v>
      </c>
      <c r="AJ12" s="10" t="n">
        <v>0</v>
      </c>
      <c r="AK12" s="10" t="n">
        <v>0</v>
      </c>
      <c r="AL12" s="10" t="n">
        <v>0</v>
      </c>
      <c r="AM12" s="10" t="n">
        <v>4</v>
      </c>
      <c r="AN12" s="10" t="n">
        <v>9.489906389906389</v>
      </c>
      <c r="AO12" s="10">
        <f>AM12-AN12</f>
        <v/>
      </c>
      <c r="AP12" s="10" t="n">
        <v>10075</v>
      </c>
      <c r="AQ12" s="10" t="n">
        <v>23017.2724640355</v>
      </c>
      <c r="AR12" s="11">
        <f>AP12-AQ12</f>
        <v/>
      </c>
      <c r="AS12" s="9" t="n">
        <v>6</v>
      </c>
      <c r="AT12" s="10" t="n">
        <v>0</v>
      </c>
      <c r="AU12" s="10" t="n">
        <v>0</v>
      </c>
      <c r="AV12" s="10" t="n">
        <v>0</v>
      </c>
      <c r="AW12" s="10" t="n">
        <v>6</v>
      </c>
      <c r="AX12" s="10" t="n">
        <v>9.489906389906389</v>
      </c>
      <c r="AY12" s="10">
        <f>AW12-AX12</f>
        <v/>
      </c>
      <c r="AZ12" s="10" t="n">
        <v>14515.25</v>
      </c>
      <c r="BA12" s="10" t="n">
        <v>23017.2724640355</v>
      </c>
      <c r="BB12" s="11">
        <f>AZ12-BA12</f>
        <v/>
      </c>
      <c r="BC12" s="9" t="n">
        <v>0</v>
      </c>
      <c r="BD12" s="10" t="n">
        <v>0</v>
      </c>
      <c r="BE12" s="10" t="n">
        <v>0</v>
      </c>
      <c r="BF12" s="10" t="n">
        <v>0</v>
      </c>
      <c r="BG12" s="10" t="n">
        <v>0</v>
      </c>
      <c r="BH12" s="10" t="n">
        <v>1.716259666259665</v>
      </c>
      <c r="BI12" s="10">
        <f>BG12-BH12</f>
        <v/>
      </c>
      <c r="BJ12" s="10" t="n">
        <v>0</v>
      </c>
      <c r="BK12" s="10" t="n">
        <v>4112.555554603163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/>
      <c r="C13" s="8" t="inlineStr">
        <is>
          <t>Вне плана</t>
        </is>
      </c>
      <c r="D13" s="8" t="inlineStr">
        <is>
          <t>Ершов Данил Викторович</t>
        </is>
      </c>
      <c r="E13" s="9" t="n">
        <v>0</v>
      </c>
      <c r="F13" s="10" t="n">
        <v>0</v>
      </c>
      <c r="G13" s="10" t="n">
        <v>1</v>
      </c>
      <c r="H13" s="10" t="n">
        <v>0</v>
      </c>
      <c r="I13" s="10" t="n">
        <v>1</v>
      </c>
      <c r="J13" s="10" t="n">
        <v>0</v>
      </c>
      <c r="K13" s="10">
        <f>I13-J13</f>
        <v/>
      </c>
      <c r="L13" s="10" t="n">
        <v>0</v>
      </c>
      <c r="M13" s="10" t="n">
        <v>0</v>
      </c>
      <c r="N13" s="11">
        <f>L13-M13</f>
        <v/>
      </c>
      <c r="O13" s="9" t="n">
        <v>2</v>
      </c>
      <c r="P13" s="10" t="n">
        <v>0</v>
      </c>
      <c r="Q13" s="10" t="n">
        <v>0</v>
      </c>
      <c r="R13" s="10" t="n">
        <v>0</v>
      </c>
      <c r="S13" s="10" t="n">
        <v>2</v>
      </c>
      <c r="T13" s="10" t="n">
        <v>0</v>
      </c>
      <c r="U13" s="10">
        <f>S13-T13</f>
        <v/>
      </c>
      <c r="V13" s="10" t="n">
        <v>3651.25</v>
      </c>
      <c r="W13" s="10" t="n">
        <v>0</v>
      </c>
      <c r="X13" s="11">
        <f>V13-W13</f>
        <v/>
      </c>
      <c r="Y13" s="9" t="n">
        <v>5</v>
      </c>
      <c r="Z13" s="10" t="n">
        <v>0</v>
      </c>
      <c r="AA13" s="10" t="n">
        <v>0</v>
      </c>
      <c r="AB13" s="10" t="n">
        <v>0</v>
      </c>
      <c r="AC13" s="10" t="n">
        <v>5</v>
      </c>
      <c r="AD13" s="10" t="n">
        <v>0</v>
      </c>
      <c r="AE13" s="10">
        <f>AC13-AD13</f>
        <v/>
      </c>
      <c r="AF13" s="10" t="n">
        <v>8899.5</v>
      </c>
      <c r="AG13" s="10" t="n">
        <v>0</v>
      </c>
      <c r="AH13" s="11">
        <f>AF13-AG13</f>
        <v/>
      </c>
      <c r="AI13" s="9" t="n">
        <v>7</v>
      </c>
      <c r="AJ13" s="10" t="n">
        <v>0</v>
      </c>
      <c r="AK13" s="10" t="n">
        <v>0</v>
      </c>
      <c r="AL13" s="10" t="n">
        <v>0</v>
      </c>
      <c r="AM13" s="10" t="n">
        <v>7</v>
      </c>
      <c r="AN13" s="10" t="n">
        <v>0</v>
      </c>
      <c r="AO13" s="10">
        <f>AM13-AN13</f>
        <v/>
      </c>
      <c r="AP13" s="10" t="n">
        <v>12554.75</v>
      </c>
      <c r="AQ13" s="10" t="n">
        <v>0</v>
      </c>
      <c r="AR13" s="11">
        <f>AP13-AQ13</f>
        <v/>
      </c>
      <c r="AS13" s="9" t="n">
        <v>8</v>
      </c>
      <c r="AT13" s="10" t="n">
        <v>0</v>
      </c>
      <c r="AU13" s="10" t="n">
        <v>0</v>
      </c>
      <c r="AV13" s="10" t="n">
        <v>0</v>
      </c>
      <c r="AW13" s="10" t="n">
        <v>8</v>
      </c>
      <c r="AX13" s="10" t="n">
        <v>0</v>
      </c>
      <c r="AY13" s="10">
        <f>AW13-AX13</f>
        <v/>
      </c>
      <c r="AZ13" s="10" t="n">
        <v>14348.5</v>
      </c>
      <c r="BA13" s="10" t="n">
        <v>0</v>
      </c>
      <c r="BB13" s="11">
        <f>AZ13-BA13</f>
        <v/>
      </c>
      <c r="BC13" s="9" t="n">
        <v>0</v>
      </c>
      <c r="BD13" s="10" t="n">
        <v>0</v>
      </c>
      <c r="BE13" s="10" t="n">
        <v>0</v>
      </c>
      <c r="BF13" s="10" t="n">
        <v>0</v>
      </c>
      <c r="BG13" s="10" t="n">
        <v>0</v>
      </c>
      <c r="BH13" s="10" t="n">
        <v>0</v>
      </c>
      <c r="BI13" s="10">
        <f>BG13-BH13</f>
        <v/>
      </c>
      <c r="BJ13" s="10" t="n">
        <v>0</v>
      </c>
      <c r="BK13" s="10" t="n">
        <v>0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8" t="n">
        <v>9</v>
      </c>
      <c r="B14" s="8" t="inlineStr">
        <is>
          <t>2025-05-15</t>
        </is>
      </c>
      <c r="C14" s="8" t="inlineStr">
        <is>
          <t>ПТ</t>
        </is>
      </c>
      <c r="D14" s="8" t="inlineStr">
        <is>
          <t>Зинченко Лидия Ивановна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0.7427960927960927</v>
      </c>
      <c r="K14" s="10">
        <f>I14-J14</f>
        <v/>
      </c>
      <c r="L14" s="10" t="n">
        <v>0</v>
      </c>
      <c r="M14" s="10" t="n">
        <v>1233.895633600166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5.323606023606024</v>
      </c>
      <c r="U14" s="10">
        <f>S14-T14</f>
        <v/>
      </c>
      <c r="V14" s="10" t="n">
        <v>0</v>
      </c>
      <c r="W14" s="10" t="n">
        <v>9731.823574602297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5.323606023606024</v>
      </c>
      <c r="AE14" s="10">
        <f>AC14-AD14</f>
        <v/>
      </c>
      <c r="AF14" s="10" t="n">
        <v>0</v>
      </c>
      <c r="AG14" s="10" t="n">
        <v>9731.823574602297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5.323606023606024</v>
      </c>
      <c r="AO14" s="10">
        <f>AM14-AN14</f>
        <v/>
      </c>
      <c r="AP14" s="10" t="n">
        <v>0</v>
      </c>
      <c r="AQ14" s="10" t="n">
        <v>9731.823574602297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5.323606023606024</v>
      </c>
      <c r="AY14" s="10">
        <f>AW14-AX14</f>
        <v/>
      </c>
      <c r="AZ14" s="10" t="n">
        <v>0</v>
      </c>
      <c r="BA14" s="10" t="n">
        <v>9731.823574602297</v>
      </c>
      <c r="BB14" s="11">
        <f>AZ14-BA14</f>
        <v/>
      </c>
      <c r="BC14" s="9" t="n">
        <v>0</v>
      </c>
      <c r="BD14" s="10" t="n">
        <v>0</v>
      </c>
      <c r="BE14" s="10" t="n">
        <v>0</v>
      </c>
      <c r="BF14" s="10" t="n">
        <v>0</v>
      </c>
      <c r="BG14" s="10" t="n">
        <v>0</v>
      </c>
      <c r="BH14" s="10" t="n">
        <v>0.9627798127798124</v>
      </c>
      <c r="BI14" s="10">
        <f>BG14-BH14</f>
        <v/>
      </c>
      <c r="BJ14" s="10" t="n">
        <v>0</v>
      </c>
      <c r="BK14" s="10" t="n">
        <v>1738.810067990641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10</v>
      </c>
      <c r="B15" s="8" t="inlineStr">
        <is>
          <t>2025-08-01</t>
        </is>
      </c>
      <c r="C15" s="8" t="inlineStr">
        <is>
          <t>ПТ</t>
        </is>
      </c>
      <c r="D15" s="8" t="inlineStr">
        <is>
          <t>Корнеев Иван Викторович</t>
        </is>
      </c>
      <c r="E15" s="9" t="n">
        <v>3</v>
      </c>
      <c r="F15" s="10" t="n">
        <v>0</v>
      </c>
      <c r="G15" s="10" t="n">
        <v>0</v>
      </c>
      <c r="H15" s="10" t="n">
        <v>0</v>
      </c>
      <c r="I15" s="10" t="n">
        <v>3</v>
      </c>
      <c r="J15" s="10" t="n">
        <v>1.259523809523809</v>
      </c>
      <c r="K15" s="10">
        <f>I15-J15</f>
        <v/>
      </c>
      <c r="L15" s="10" t="n">
        <v>4926.5</v>
      </c>
      <c r="M15" s="10" t="n">
        <v>1678.569239026479</v>
      </c>
      <c r="N15" s="11">
        <f>L15-M15</f>
        <v/>
      </c>
      <c r="O15" s="9" t="n">
        <v>16</v>
      </c>
      <c r="P15" s="10" t="n">
        <v>0</v>
      </c>
      <c r="Q15" s="10" t="n">
        <v>0</v>
      </c>
      <c r="R15" s="10" t="n">
        <v>0</v>
      </c>
      <c r="S15" s="10" t="n">
        <v>16</v>
      </c>
      <c r="T15" s="10" t="n">
        <v>9.026984126984127</v>
      </c>
      <c r="U15" s="10">
        <f>S15-T15</f>
        <v/>
      </c>
      <c r="V15" s="10" t="n">
        <v>24943.66</v>
      </c>
      <c r="W15" s="10" t="n">
        <v>13238.99627093869</v>
      </c>
      <c r="X15" s="11">
        <f>V15-W15</f>
        <v/>
      </c>
      <c r="Y15" s="9" t="n">
        <v>7</v>
      </c>
      <c r="Z15" s="10" t="n">
        <v>0</v>
      </c>
      <c r="AA15" s="10" t="n">
        <v>0</v>
      </c>
      <c r="AB15" s="10" t="n">
        <v>0</v>
      </c>
      <c r="AC15" s="10" t="n">
        <v>7</v>
      </c>
      <c r="AD15" s="10" t="n">
        <v>9.026984126984127</v>
      </c>
      <c r="AE15" s="10">
        <f>AC15-AD15</f>
        <v/>
      </c>
      <c r="AF15" s="10" t="n">
        <v>11171</v>
      </c>
      <c r="AG15" s="10" t="n">
        <v>13238.99627093869</v>
      </c>
      <c r="AH15" s="11">
        <f>AF15-AG15</f>
        <v/>
      </c>
      <c r="AI15" s="9" t="n">
        <v>8</v>
      </c>
      <c r="AJ15" s="10" t="n">
        <v>0</v>
      </c>
      <c r="AK15" s="10" t="n">
        <v>1</v>
      </c>
      <c r="AL15" s="10" t="n">
        <v>0</v>
      </c>
      <c r="AM15" s="10" t="n">
        <v>9</v>
      </c>
      <c r="AN15" s="10" t="n">
        <v>9.026984126984127</v>
      </c>
      <c r="AO15" s="10">
        <f>AM15-AN15</f>
        <v/>
      </c>
      <c r="AP15" s="10" t="n">
        <v>14576</v>
      </c>
      <c r="AQ15" s="10" t="n">
        <v>13238.99627093869</v>
      </c>
      <c r="AR15" s="11">
        <f>AP15-AQ15</f>
        <v/>
      </c>
      <c r="AS15" s="9" t="n">
        <v>7</v>
      </c>
      <c r="AT15" s="10" t="n">
        <v>0</v>
      </c>
      <c r="AU15" s="10" t="n">
        <v>1</v>
      </c>
      <c r="AV15" s="10" t="n">
        <v>0</v>
      </c>
      <c r="AW15" s="10" t="n">
        <v>8</v>
      </c>
      <c r="AX15" s="10" t="n">
        <v>9.026984126984127</v>
      </c>
      <c r="AY15" s="10">
        <f>AW15-AX15</f>
        <v/>
      </c>
      <c r="AZ15" s="10" t="n">
        <v>11425.5</v>
      </c>
      <c r="BA15" s="10" t="n">
        <v>13238.99627093869</v>
      </c>
      <c r="BB15" s="11">
        <f>AZ15-BA15</f>
        <v/>
      </c>
      <c r="BC15" s="9" t="n">
        <v>1</v>
      </c>
      <c r="BD15" s="10" t="n">
        <v>0</v>
      </c>
      <c r="BE15" s="10" t="n">
        <v>0</v>
      </c>
      <c r="BF15" s="10" t="n">
        <v>0</v>
      </c>
      <c r="BG15" s="10" t="n">
        <v>1</v>
      </c>
      <c r="BH15" s="10" t="n">
        <v>1.632539682539682</v>
      </c>
      <c r="BI15" s="10">
        <f>BG15-BH15</f>
        <v/>
      </c>
      <c r="BJ15" s="10" t="n">
        <v>1890</v>
      </c>
      <c r="BK15" s="10" t="n">
        <v>2365.445677218772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11</v>
      </c>
      <c r="B16" s="8" t="inlineStr">
        <is>
          <t>2026-06-16</t>
        </is>
      </c>
      <c r="C16" s="8" t="inlineStr">
        <is>
          <t>ПТ</t>
        </is>
      </c>
      <c r="D16" s="8" t="inlineStr">
        <is>
          <t>Распутина Екатерина Александровна</t>
        </is>
      </c>
      <c r="E16" s="9" t="n">
        <v>1</v>
      </c>
      <c r="F16" s="10" t="n">
        <v>0</v>
      </c>
      <c r="G16" s="10" t="n">
        <v>2</v>
      </c>
      <c r="H16" s="10" t="n">
        <v>0</v>
      </c>
      <c r="I16" s="10" t="n">
        <v>3</v>
      </c>
      <c r="J16" s="10" t="n">
        <v>0.7427960927960927</v>
      </c>
      <c r="K16" s="10">
        <f>I16-J16</f>
        <v/>
      </c>
      <c r="L16" s="10" t="n">
        <v>1606.5</v>
      </c>
      <c r="M16" s="10" t="n">
        <v>703.8211370654884</v>
      </c>
      <c r="N16" s="11">
        <f>L16-M16</f>
        <v/>
      </c>
      <c r="O16" s="9" t="n">
        <v>2</v>
      </c>
      <c r="P16" s="10" t="n">
        <v>0</v>
      </c>
      <c r="Q16" s="10" t="n">
        <v>0</v>
      </c>
      <c r="R16" s="10" t="n">
        <v>0</v>
      </c>
      <c r="S16" s="10" t="n">
        <v>2</v>
      </c>
      <c r="T16" s="10" t="n">
        <v>5.323606023606024</v>
      </c>
      <c r="U16" s="10">
        <f>S16-T16</f>
        <v/>
      </c>
      <c r="V16" s="10" t="n">
        <v>3213</v>
      </c>
      <c r="W16" s="10" t="n">
        <v>5551.087910095343</v>
      </c>
      <c r="X16" s="11">
        <f>V16-W16</f>
        <v/>
      </c>
      <c r="Y16" s="9" t="n">
        <v>4</v>
      </c>
      <c r="Z16" s="10" t="n">
        <v>0</v>
      </c>
      <c r="AA16" s="10" t="n">
        <v>1</v>
      </c>
      <c r="AB16" s="10" t="n">
        <v>0</v>
      </c>
      <c r="AC16" s="10" t="n">
        <v>5</v>
      </c>
      <c r="AD16" s="10" t="n">
        <v>5.323606023606024</v>
      </c>
      <c r="AE16" s="10">
        <f>AC16-AD16</f>
        <v/>
      </c>
      <c r="AF16" s="10" t="n">
        <v>6390</v>
      </c>
      <c r="AG16" s="10" t="n">
        <v>5551.087910095343</v>
      </c>
      <c r="AH16" s="11">
        <f>AF16-AG16</f>
        <v/>
      </c>
      <c r="AI16" s="9" t="n">
        <v>3</v>
      </c>
      <c r="AJ16" s="10" t="n">
        <v>0</v>
      </c>
      <c r="AK16" s="10" t="n">
        <v>0</v>
      </c>
      <c r="AL16" s="10" t="n">
        <v>0</v>
      </c>
      <c r="AM16" s="10" t="n">
        <v>3</v>
      </c>
      <c r="AN16" s="10" t="n">
        <v>5.323606023606024</v>
      </c>
      <c r="AO16" s="10">
        <f>AM16-AN16</f>
        <v/>
      </c>
      <c r="AP16" s="10" t="n">
        <v>4940.5</v>
      </c>
      <c r="AQ16" s="10" t="n">
        <v>5551.087910095343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5.323606023606024</v>
      </c>
      <c r="AY16" s="10">
        <f>AW16-AX16</f>
        <v/>
      </c>
      <c r="AZ16" s="10" t="n">
        <v>3455</v>
      </c>
      <c r="BA16" s="10" t="n">
        <v>5551.087910095343</v>
      </c>
      <c r="BB16" s="11">
        <f>AZ16-BA16</f>
        <v/>
      </c>
      <c r="BC16" s="9" t="n">
        <v>0</v>
      </c>
      <c r="BD16" s="10" t="n">
        <v>0</v>
      </c>
      <c r="BE16" s="10" t="n">
        <v>3</v>
      </c>
      <c r="BF16" s="10" t="n">
        <v>0</v>
      </c>
      <c r="BG16" s="10" t="n">
        <v>3</v>
      </c>
      <c r="BH16" s="10" t="n">
        <v>0.9627798127798124</v>
      </c>
      <c r="BI16" s="10">
        <f>BG16-BH16</f>
        <v/>
      </c>
      <c r="BJ16" s="10" t="n">
        <v>0</v>
      </c>
      <c r="BK16" s="10" t="n">
        <v>991.8272225531341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Рочев Игорь Алексеевич</t>
        </is>
      </c>
      <c r="E17" s="9" t="n">
        <v>2</v>
      </c>
      <c r="F17" s="10" t="n">
        <v>0</v>
      </c>
      <c r="G17" s="10" t="n">
        <v>0</v>
      </c>
      <c r="H17" s="10" t="n">
        <v>0</v>
      </c>
      <c r="I17" s="10" t="n">
        <v>2</v>
      </c>
      <c r="J17" s="10" t="n">
        <v>4.553663003663003</v>
      </c>
      <c r="K17" s="10">
        <f>I17-J17</f>
        <v/>
      </c>
      <c r="L17" s="10" t="n">
        <v>4567.5</v>
      </c>
      <c r="M17" s="10" t="n">
        <v>8990.652432890945</v>
      </c>
      <c r="N17" s="11">
        <f>L17-M17</f>
        <v/>
      </c>
      <c r="O17" s="9" t="n">
        <v>25</v>
      </c>
      <c r="P17" s="10" t="n">
        <v>0</v>
      </c>
      <c r="Q17" s="10" t="n">
        <v>0</v>
      </c>
      <c r="R17" s="10" t="n">
        <v>0</v>
      </c>
      <c r="S17" s="10" t="n">
        <v>25</v>
      </c>
      <c r="T17" s="10" t="n">
        <v>32.63601953601953</v>
      </c>
      <c r="U17" s="10">
        <f>S17-T17</f>
        <v/>
      </c>
      <c r="V17" s="10" t="n">
        <v>44573</v>
      </c>
      <c r="W17" s="10" t="n">
        <v>70909.92213188738</v>
      </c>
      <c r="X17" s="11">
        <f>V17-W17</f>
        <v/>
      </c>
      <c r="Y17" s="9" t="n">
        <v>13</v>
      </c>
      <c r="Z17" s="10" t="n">
        <v>0</v>
      </c>
      <c r="AA17" s="10" t="n">
        <v>1</v>
      </c>
      <c r="AB17" s="10" t="n">
        <v>0</v>
      </c>
      <c r="AC17" s="10" t="n">
        <v>14</v>
      </c>
      <c r="AD17" s="10" t="n">
        <v>32.63601953601953</v>
      </c>
      <c r="AE17" s="10">
        <f>AC17-AD17</f>
        <v/>
      </c>
      <c r="AF17" s="10" t="n">
        <v>25579.25</v>
      </c>
      <c r="AG17" s="10" t="n">
        <v>70909.92213188738</v>
      </c>
      <c r="AH17" s="11">
        <f>AF17-AG17</f>
        <v/>
      </c>
      <c r="AI17" s="9" t="n">
        <v>15</v>
      </c>
      <c r="AJ17" s="10" t="n">
        <v>0</v>
      </c>
      <c r="AK17" s="10" t="n">
        <v>1</v>
      </c>
      <c r="AL17" s="10" t="n">
        <v>0</v>
      </c>
      <c r="AM17" s="10" t="n">
        <v>16</v>
      </c>
      <c r="AN17" s="10" t="n">
        <v>32.63601953601953</v>
      </c>
      <c r="AO17" s="10">
        <f>AM17-AN17</f>
        <v/>
      </c>
      <c r="AP17" s="10" t="n">
        <v>29188</v>
      </c>
      <c r="AQ17" s="10" t="n">
        <v>70909.92213188738</v>
      </c>
      <c r="AR17" s="11">
        <f>AP17-AQ17</f>
        <v/>
      </c>
      <c r="AS17" s="9" t="n">
        <v>23</v>
      </c>
      <c r="AT17" s="10" t="n">
        <v>0</v>
      </c>
      <c r="AU17" s="10" t="n">
        <v>0</v>
      </c>
      <c r="AV17" s="10" t="n">
        <v>0</v>
      </c>
      <c r="AW17" s="10" t="n">
        <v>23</v>
      </c>
      <c r="AX17" s="10" t="n">
        <v>32.63601953601953</v>
      </c>
      <c r="AY17" s="10">
        <f>AW17-AX17</f>
        <v/>
      </c>
      <c r="AZ17" s="10" t="n">
        <v>47197</v>
      </c>
      <c r="BA17" s="10" t="n">
        <v>70909.92213188738</v>
      </c>
      <c r="BB17" s="11">
        <f>AZ17-BA17</f>
        <v/>
      </c>
      <c r="BC17" s="9" t="n">
        <v>3</v>
      </c>
      <c r="BD17" s="10" t="n">
        <v>0</v>
      </c>
      <c r="BE17" s="10" t="n">
        <v>0</v>
      </c>
      <c r="BF17" s="10" t="n">
        <v>0</v>
      </c>
      <c r="BG17" s="10" t="n">
        <v>3</v>
      </c>
      <c r="BH17" s="10" t="n">
        <v>5.90225885225885</v>
      </c>
      <c r="BI17" s="10">
        <f>BG17-BH17</f>
        <v/>
      </c>
      <c r="BJ17" s="10" t="n">
        <v>6815.75</v>
      </c>
      <c r="BK17" s="10" t="n">
        <v>12669.65903955949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Терехин Андрей Владимирович</t>
        </is>
      </c>
      <c r="E18" s="9" t="n">
        <v>1</v>
      </c>
      <c r="F18" s="10" t="n">
        <v>0</v>
      </c>
      <c r="G18" s="10" t="n">
        <v>0</v>
      </c>
      <c r="H18" s="10" t="n">
        <v>0</v>
      </c>
      <c r="I18" s="10" t="n">
        <v>1</v>
      </c>
      <c r="J18" s="10" t="n">
        <v>1.485592185592185</v>
      </c>
      <c r="K18" s="10">
        <f>I18-J18</f>
        <v/>
      </c>
      <c r="L18" s="10" t="n">
        <v>2190</v>
      </c>
      <c r="M18" s="10" t="n">
        <v>2500.184708655229</v>
      </c>
      <c r="N18" s="11">
        <f>L18-M18</f>
        <v/>
      </c>
      <c r="O18" s="9" t="n">
        <v>10</v>
      </c>
      <c r="P18" s="10" t="n">
        <v>0</v>
      </c>
      <c r="Q18" s="10" t="n">
        <v>0</v>
      </c>
      <c r="R18" s="10" t="n">
        <v>0</v>
      </c>
      <c r="S18" s="10" t="n">
        <v>10</v>
      </c>
      <c r="T18" s="10" t="n">
        <v>10.64721204721205</v>
      </c>
      <c r="U18" s="10">
        <f>S18-T18</f>
        <v/>
      </c>
      <c r="V18" s="10" t="n">
        <v>19865.75</v>
      </c>
      <c r="W18" s="10" t="n">
        <v>19719.13655092446</v>
      </c>
      <c r="X18" s="11">
        <f>V18-W18</f>
        <v/>
      </c>
      <c r="Y18" s="9" t="n">
        <v>10</v>
      </c>
      <c r="Z18" s="10" t="n">
        <v>0</v>
      </c>
      <c r="AA18" s="10" t="n">
        <v>0</v>
      </c>
      <c r="AB18" s="10" t="n">
        <v>0</v>
      </c>
      <c r="AC18" s="10" t="n">
        <v>10</v>
      </c>
      <c r="AD18" s="10" t="n">
        <v>10.64721204721205</v>
      </c>
      <c r="AE18" s="10">
        <f>AC18-AD18</f>
        <v/>
      </c>
      <c r="AF18" s="10" t="n">
        <v>19517</v>
      </c>
      <c r="AG18" s="10" t="n">
        <v>19719.13655092446</v>
      </c>
      <c r="AH18" s="11">
        <f>AF18-AG18</f>
        <v/>
      </c>
      <c r="AI18" s="9" t="n">
        <v>12</v>
      </c>
      <c r="AJ18" s="10" t="n">
        <v>0</v>
      </c>
      <c r="AK18" s="10" t="n">
        <v>1</v>
      </c>
      <c r="AL18" s="10" t="n">
        <v>0</v>
      </c>
      <c r="AM18" s="10" t="n">
        <v>13</v>
      </c>
      <c r="AN18" s="10" t="n">
        <v>10.64721204721205</v>
      </c>
      <c r="AO18" s="10">
        <f>AM18-AN18</f>
        <v/>
      </c>
      <c r="AP18" s="10" t="n">
        <v>21422.25</v>
      </c>
      <c r="AQ18" s="10" t="n">
        <v>19719.13655092446</v>
      </c>
      <c r="AR18" s="11">
        <f>AP18-AQ18</f>
        <v/>
      </c>
      <c r="AS18" s="9" t="n">
        <v>9</v>
      </c>
      <c r="AT18" s="10" t="n">
        <v>0</v>
      </c>
      <c r="AU18" s="10" t="n">
        <v>0</v>
      </c>
      <c r="AV18" s="10" t="n">
        <v>0</v>
      </c>
      <c r="AW18" s="10" t="n">
        <v>9</v>
      </c>
      <c r="AX18" s="10" t="n">
        <v>10.64721204721205</v>
      </c>
      <c r="AY18" s="10">
        <f>AW18-AX18</f>
        <v/>
      </c>
      <c r="AZ18" s="10" t="n">
        <v>17260.5</v>
      </c>
      <c r="BA18" s="10" t="n">
        <v>19719.13655092446</v>
      </c>
      <c r="BB18" s="11">
        <f>AZ18-BA18</f>
        <v/>
      </c>
      <c r="BC18" s="9" t="n">
        <v>2</v>
      </c>
      <c r="BD18" s="10" t="n">
        <v>0</v>
      </c>
      <c r="BE18" s="10" t="n">
        <v>0</v>
      </c>
      <c r="BF18" s="10" t="n">
        <v>0</v>
      </c>
      <c r="BG18" s="10" t="n">
        <v>2</v>
      </c>
      <c r="BH18" s="10" t="n">
        <v>1.925559625559625</v>
      </c>
      <c r="BI18" s="10">
        <f>BG18-BH18</f>
        <v/>
      </c>
      <c r="BJ18" s="10" t="n">
        <v>3745.75</v>
      </c>
      <c r="BK18" s="10" t="n">
        <v>3523.269087646907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14</v>
      </c>
      <c r="B19" s="8" t="inlineStr">
        <is>
          <t>2026-03-31</t>
        </is>
      </c>
      <c r="C19" s="8" t="inlineStr">
        <is>
          <t>ПТ</t>
        </is>
      </c>
      <c r="D19" s="8" t="inlineStr">
        <is>
          <t>Шамхалов Мурад Камилевич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1.194932844932845</v>
      </c>
      <c r="K19" s="10">
        <f>I19-J19</f>
        <v/>
      </c>
      <c r="L19" s="10" t="n">
        <v>0</v>
      </c>
      <c r="M19" s="10" t="n">
        <v>1693.293530596886</v>
      </c>
      <c r="N19" s="11">
        <f>L19-M19</f>
        <v/>
      </c>
      <c r="O19" s="9" t="n">
        <v>1</v>
      </c>
      <c r="P19" s="10" t="n">
        <v>0</v>
      </c>
      <c r="Q19" s="10" t="n">
        <v>0</v>
      </c>
      <c r="R19" s="10" t="n">
        <v>0</v>
      </c>
      <c r="S19" s="10" t="n">
        <v>1</v>
      </c>
      <c r="T19" s="10" t="n">
        <v>8.564061864061864</v>
      </c>
      <c r="U19" s="10">
        <f>S19-T19</f>
        <v/>
      </c>
      <c r="V19" s="10" t="n">
        <v>1890</v>
      </c>
      <c r="W19" s="10" t="n">
        <v>13355.12781717499</v>
      </c>
      <c r="X19" s="11">
        <f>V19-W19</f>
        <v/>
      </c>
      <c r="Y19" s="9" t="n">
        <v>2</v>
      </c>
      <c r="Z19" s="10" t="n">
        <v>0</v>
      </c>
      <c r="AA19" s="10" t="n">
        <v>0</v>
      </c>
      <c r="AB19" s="10" t="n">
        <v>0</v>
      </c>
      <c r="AC19" s="10" t="n">
        <v>2</v>
      </c>
      <c r="AD19" s="10" t="n">
        <v>8.564061864061864</v>
      </c>
      <c r="AE19" s="10">
        <f>AC19-AD19</f>
        <v/>
      </c>
      <c r="AF19" s="10" t="n">
        <v>3213</v>
      </c>
      <c r="AG19" s="10" t="n">
        <v>13355.12781717499</v>
      </c>
      <c r="AH19" s="11">
        <f>AF19-AG19</f>
        <v/>
      </c>
      <c r="AI19" s="9" t="n">
        <v>5</v>
      </c>
      <c r="AJ19" s="10" t="n">
        <v>0</v>
      </c>
      <c r="AK19" s="10" t="n">
        <v>0</v>
      </c>
      <c r="AL19" s="10" t="n">
        <v>0</v>
      </c>
      <c r="AM19" s="10" t="n">
        <v>5</v>
      </c>
      <c r="AN19" s="10" t="n">
        <v>8.564061864061864</v>
      </c>
      <c r="AO19" s="10">
        <f>AM19-AN19</f>
        <v/>
      </c>
      <c r="AP19" s="10" t="n">
        <v>6910</v>
      </c>
      <c r="AQ19" s="10" t="n">
        <v>13355.12781717499</v>
      </c>
      <c r="AR19" s="11">
        <f>AP19-AQ19</f>
        <v/>
      </c>
      <c r="AS19" s="9" t="n">
        <v>5</v>
      </c>
      <c r="AT19" s="10" t="n">
        <v>0</v>
      </c>
      <c r="AU19" s="10" t="n">
        <v>1</v>
      </c>
      <c r="AV19" s="10" t="n">
        <v>0</v>
      </c>
      <c r="AW19" s="10" t="n">
        <v>6</v>
      </c>
      <c r="AX19" s="10" t="n">
        <v>8.564061864061864</v>
      </c>
      <c r="AY19" s="10">
        <f>AW19-AX19</f>
        <v/>
      </c>
      <c r="AZ19" s="10" t="n">
        <v>8637.5</v>
      </c>
      <c r="BA19" s="10" t="n">
        <v>13355.12781717499</v>
      </c>
      <c r="BB19" s="11">
        <f>AZ19-BA19</f>
        <v/>
      </c>
      <c r="BC19" s="9" t="n">
        <v>0</v>
      </c>
      <c r="BD19" s="10" t="n">
        <v>0</v>
      </c>
      <c r="BE19" s="10" t="n">
        <v>0</v>
      </c>
      <c r="BF19" s="10" t="n">
        <v>0</v>
      </c>
      <c r="BG19" s="10" t="n">
        <v>0</v>
      </c>
      <c r="BH19" s="10" t="n">
        <v>1.548819698819698</v>
      </c>
      <c r="BI19" s="10">
        <f>BG19-BH19</f>
        <v/>
      </c>
      <c r="BJ19" s="10" t="n">
        <v>0</v>
      </c>
      <c r="BK19" s="10" t="n">
        <v>2386.195200703147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15</v>
      </c>
      <c r="B20" s="8" t="inlineStr"/>
      <c r="C20" s="8" t="inlineStr">
        <is>
          <t>Вне плана</t>
        </is>
      </c>
      <c r="D20" s="8" t="inlineStr">
        <is>
          <t>Шангов Павел Михайлович</t>
        </is>
      </c>
      <c r="E20" s="9" t="n">
        <v>0</v>
      </c>
      <c r="F20" s="10" t="n">
        <v>3</v>
      </c>
      <c r="G20" s="10" t="n">
        <v>0</v>
      </c>
      <c r="H20" s="10" t="n">
        <v>0</v>
      </c>
      <c r="I20" s="10" t="n">
        <v>3</v>
      </c>
      <c r="J20" s="10" t="n">
        <v>0</v>
      </c>
      <c r="K20" s="10">
        <f>I20-J20</f>
        <v/>
      </c>
      <c r="L20" s="10" t="n">
        <v>3570</v>
      </c>
      <c r="M20" s="10" t="n">
        <v>0</v>
      </c>
      <c r="N20" s="11">
        <f>L20-M20</f>
        <v/>
      </c>
      <c r="O20" s="9" t="n">
        <v>8</v>
      </c>
      <c r="P20" s="10" t="n">
        <v>8</v>
      </c>
      <c r="Q20" s="10" t="n">
        <v>0</v>
      </c>
      <c r="R20" s="10" t="n">
        <v>0</v>
      </c>
      <c r="S20" s="10" t="n">
        <v>16</v>
      </c>
      <c r="T20" s="10" t="n">
        <v>0</v>
      </c>
      <c r="U20" s="10">
        <f>S20-T20</f>
        <v/>
      </c>
      <c r="V20" s="10" t="n">
        <v>26121</v>
      </c>
      <c r="W20" s="10" t="n">
        <v>0</v>
      </c>
      <c r="X20" s="11">
        <f>V20-W20</f>
        <v/>
      </c>
      <c r="Y20" s="9" t="n">
        <v>12</v>
      </c>
      <c r="Z20" s="10" t="n">
        <v>6</v>
      </c>
      <c r="AA20" s="10" t="n">
        <v>3</v>
      </c>
      <c r="AB20" s="10" t="n">
        <v>0</v>
      </c>
      <c r="AC20" s="10" t="n">
        <v>21</v>
      </c>
      <c r="AD20" s="10" t="n">
        <v>0</v>
      </c>
      <c r="AE20" s="10">
        <f>AC20-AD20</f>
        <v/>
      </c>
      <c r="AF20" s="10" t="n">
        <v>31934</v>
      </c>
      <c r="AG20" s="10" t="n">
        <v>0</v>
      </c>
      <c r="AH20" s="11">
        <f>AF20-AG20</f>
        <v/>
      </c>
      <c r="AI20" s="9" t="n">
        <v>14</v>
      </c>
      <c r="AJ20" s="10" t="n">
        <v>1</v>
      </c>
      <c r="AK20" s="10" t="n">
        <v>0</v>
      </c>
      <c r="AL20" s="10" t="n">
        <v>0</v>
      </c>
      <c r="AM20" s="10" t="n">
        <v>15</v>
      </c>
      <c r="AN20" s="10" t="n">
        <v>0</v>
      </c>
      <c r="AO20" s="10">
        <f>AM20-AN20</f>
        <v/>
      </c>
      <c r="AP20" s="10" t="n">
        <v>27328.5</v>
      </c>
      <c r="AQ20" s="10" t="n">
        <v>0</v>
      </c>
      <c r="AR20" s="11">
        <f>AP20-AQ20</f>
        <v/>
      </c>
      <c r="AS20" s="9" t="n">
        <v>14</v>
      </c>
      <c r="AT20" s="10" t="n">
        <v>4</v>
      </c>
      <c r="AU20" s="10" t="n">
        <v>0</v>
      </c>
      <c r="AV20" s="10" t="n">
        <v>0</v>
      </c>
      <c r="AW20" s="10" t="n">
        <v>18</v>
      </c>
      <c r="AX20" s="10" t="n">
        <v>0</v>
      </c>
      <c r="AY20" s="10">
        <f>AW20-AX20</f>
        <v/>
      </c>
      <c r="AZ20" s="10" t="n">
        <v>30005.75</v>
      </c>
      <c r="BA20" s="10" t="n">
        <v>0</v>
      </c>
      <c r="BB20" s="11">
        <f>AZ20-BA20</f>
        <v/>
      </c>
      <c r="BC20" s="9" t="n">
        <v>0</v>
      </c>
      <c r="BD20" s="10" t="n">
        <v>0</v>
      </c>
      <c r="BE20" s="10" t="n">
        <v>0</v>
      </c>
      <c r="BF20" s="10" t="n">
        <v>0</v>
      </c>
      <c r="BG20" s="10" t="n">
        <v>0</v>
      </c>
      <c r="BH20" s="10" t="n">
        <v>0</v>
      </c>
      <c r="BI20" s="10">
        <f>BG20-BH20</f>
        <v/>
      </c>
      <c r="BJ20" s="10" t="n">
        <v>0</v>
      </c>
      <c r="BK20" s="10" t="n">
        <v>0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16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Щербакова Наталья Сергеевна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0.4521367521367521</v>
      </c>
      <c r="K21" s="10">
        <f>I21-J21</f>
        <v/>
      </c>
      <c r="L21" s="10" t="n">
        <v>0</v>
      </c>
      <c r="M21" s="10" t="n">
        <v>262.0923899532572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3.24045584045584</v>
      </c>
      <c r="U21" s="10">
        <f>S21-T21</f>
        <v/>
      </c>
      <c r="V21" s="10" t="n">
        <v>0</v>
      </c>
      <c r="W21" s="10" t="n">
        <v>2067.141523006216</v>
      </c>
      <c r="X21" s="11">
        <f>V21-W21</f>
        <v/>
      </c>
      <c r="Y21" s="9" t="n">
        <v>1</v>
      </c>
      <c r="Z21" s="10" t="n">
        <v>0</v>
      </c>
      <c r="AA21" s="10" t="n">
        <v>3</v>
      </c>
      <c r="AB21" s="10" t="n">
        <v>0</v>
      </c>
      <c r="AC21" s="10" t="n">
        <v>4</v>
      </c>
      <c r="AD21" s="10" t="n">
        <v>3.24045584045584</v>
      </c>
      <c r="AE21" s="10">
        <f>AC21-AD21</f>
        <v/>
      </c>
      <c r="AF21" s="10" t="n">
        <v>1554.75</v>
      </c>
      <c r="AG21" s="10" t="n">
        <v>2067.141523006216</v>
      </c>
      <c r="AH21" s="11">
        <f>AF21-AG21</f>
        <v/>
      </c>
      <c r="AI21" s="9" t="n">
        <v>3</v>
      </c>
      <c r="AJ21" s="10" t="n">
        <v>0</v>
      </c>
      <c r="AK21" s="10" t="n">
        <v>3</v>
      </c>
      <c r="AL21" s="10" t="n">
        <v>0</v>
      </c>
      <c r="AM21" s="10" t="n">
        <v>6</v>
      </c>
      <c r="AN21" s="10" t="n">
        <v>3.24045584045584</v>
      </c>
      <c r="AO21" s="10">
        <f>AM21-AN21</f>
        <v/>
      </c>
      <c r="AP21" s="10" t="n">
        <v>3109.5</v>
      </c>
      <c r="AQ21" s="10" t="n">
        <v>2067.141523006216</v>
      </c>
      <c r="AR21" s="11">
        <f>AP21-AQ21</f>
        <v/>
      </c>
      <c r="AS21" s="9" t="n">
        <v>4</v>
      </c>
      <c r="AT21" s="10" t="n">
        <v>0</v>
      </c>
      <c r="AU21" s="10" t="n">
        <v>0</v>
      </c>
      <c r="AV21" s="10" t="n">
        <v>0</v>
      </c>
      <c r="AW21" s="10" t="n">
        <v>4</v>
      </c>
      <c r="AX21" s="10" t="n">
        <v>3.24045584045584</v>
      </c>
      <c r="AY21" s="10">
        <f>AW21-AX21</f>
        <v/>
      </c>
      <c r="AZ21" s="10" t="n">
        <v>6219</v>
      </c>
      <c r="BA21" s="10" t="n">
        <v>2067.141523006216</v>
      </c>
      <c r="BB21" s="11">
        <f>AZ21-BA21</f>
        <v/>
      </c>
      <c r="BC21" s="9" t="n">
        <v>0</v>
      </c>
      <c r="BD21" s="10" t="n">
        <v>0</v>
      </c>
      <c r="BE21" s="10" t="n">
        <v>1</v>
      </c>
      <c r="BF21" s="10" t="n">
        <v>0</v>
      </c>
      <c r="BG21" s="10" t="n">
        <v>1</v>
      </c>
      <c r="BH21" s="10" t="n">
        <v>0.5860398860398858</v>
      </c>
      <c r="BI21" s="10">
        <f>BG21-BH21</f>
        <v/>
      </c>
      <c r="BJ21" s="10" t="n">
        <v>0</v>
      </c>
      <c r="BK21" s="10" t="n">
        <v>369.3415180218784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7" t="n"/>
      <c r="B22" s="7" t="n"/>
      <c r="C22" s="7" t="n"/>
      <c r="D22" s="7" t="inlineStr">
        <is>
          <t>Итого ТРЕНАЖЕРНЫЙ ЗАЛ</t>
        </is>
      </c>
      <c r="E22" s="12">
        <f>SUM(E6:E21)</f>
        <v/>
      </c>
      <c r="F22" s="13">
        <f>SUM(F6:F21)</f>
        <v/>
      </c>
      <c r="G22" s="13">
        <f>SUM(G6:G21)</f>
        <v/>
      </c>
      <c r="H22" s="13">
        <f>SUM(H6:H21)</f>
        <v/>
      </c>
      <c r="I22" s="13">
        <f>SUM(I6:I21)</f>
        <v/>
      </c>
      <c r="J22" s="13">
        <f>SUM(J6:J21)</f>
        <v/>
      </c>
      <c r="K22" s="13">
        <f>SUM(K6:K21)</f>
        <v/>
      </c>
      <c r="L22" s="13">
        <f>SUM(L6:L21)</f>
        <v/>
      </c>
      <c r="M22" s="13">
        <f>SUM(M6:M21)</f>
        <v/>
      </c>
      <c r="N22" s="14">
        <f>SUM(N6:N21)</f>
        <v/>
      </c>
      <c r="O22" s="12">
        <f>SUM(O6:O21)</f>
        <v/>
      </c>
      <c r="P22" s="13">
        <f>SUM(P6:P21)</f>
        <v/>
      </c>
      <c r="Q22" s="13">
        <f>SUM(Q6:Q21)</f>
        <v/>
      </c>
      <c r="R22" s="13">
        <f>SUM(R6:R21)</f>
        <v/>
      </c>
      <c r="S22" s="13">
        <f>SUM(S6:S21)</f>
        <v/>
      </c>
      <c r="T22" s="13">
        <f>SUM(T6:T21)</f>
        <v/>
      </c>
      <c r="U22" s="13">
        <f>SUM(U6:U21)</f>
        <v/>
      </c>
      <c r="V22" s="13">
        <f>SUM(V6:V21)</f>
        <v/>
      </c>
      <c r="W22" s="13">
        <f>SUM(W6:W21)</f>
        <v/>
      </c>
      <c r="X22" s="14">
        <f>SUM(X6:X21)</f>
        <v/>
      </c>
      <c r="Y22" s="12">
        <f>SUM(Y6:Y21)</f>
        <v/>
      </c>
      <c r="Z22" s="13">
        <f>SUM(Z6:Z21)</f>
        <v/>
      </c>
      <c r="AA22" s="13">
        <f>SUM(AA6:AA21)</f>
        <v/>
      </c>
      <c r="AB22" s="13">
        <f>SUM(AB6:AB21)</f>
        <v/>
      </c>
      <c r="AC22" s="13">
        <f>SUM(AC6:AC21)</f>
        <v/>
      </c>
      <c r="AD22" s="13">
        <f>SUM(AD6:AD21)</f>
        <v/>
      </c>
      <c r="AE22" s="13">
        <f>SUM(AE6:AE21)</f>
        <v/>
      </c>
      <c r="AF22" s="13">
        <f>SUM(AF6:AF21)</f>
        <v/>
      </c>
      <c r="AG22" s="13">
        <f>SUM(AG6:AG21)</f>
        <v/>
      </c>
      <c r="AH22" s="14">
        <f>SUM(AH6:AH21)</f>
        <v/>
      </c>
      <c r="AI22" s="12">
        <f>SUM(AI6:AI21)</f>
        <v/>
      </c>
      <c r="AJ22" s="13">
        <f>SUM(AJ6:AJ21)</f>
        <v/>
      </c>
      <c r="AK22" s="13">
        <f>SUM(AK6:AK21)</f>
        <v/>
      </c>
      <c r="AL22" s="13">
        <f>SUM(AL6:AL21)</f>
        <v/>
      </c>
      <c r="AM22" s="13">
        <f>SUM(AM6:AM21)</f>
        <v/>
      </c>
      <c r="AN22" s="13">
        <f>SUM(AN6:AN21)</f>
        <v/>
      </c>
      <c r="AO22" s="13">
        <f>SUM(AO6:AO21)</f>
        <v/>
      </c>
      <c r="AP22" s="13">
        <f>SUM(AP6:AP21)</f>
        <v/>
      </c>
      <c r="AQ22" s="13">
        <f>SUM(AQ6:AQ21)</f>
        <v/>
      </c>
      <c r="AR22" s="14">
        <f>SUM(AR6:AR21)</f>
        <v/>
      </c>
      <c r="AS22" s="12">
        <f>SUM(AS6:AS21)</f>
        <v/>
      </c>
      <c r="AT22" s="13">
        <f>SUM(AT6:AT21)</f>
        <v/>
      </c>
      <c r="AU22" s="13">
        <f>SUM(AU6:AU21)</f>
        <v/>
      </c>
      <c r="AV22" s="13">
        <f>SUM(AV6:AV21)</f>
        <v/>
      </c>
      <c r="AW22" s="13">
        <f>SUM(AW6:AW21)</f>
        <v/>
      </c>
      <c r="AX22" s="13">
        <f>SUM(AX6:AX21)</f>
        <v/>
      </c>
      <c r="AY22" s="13">
        <f>SUM(AY6:AY21)</f>
        <v/>
      </c>
      <c r="AZ22" s="13">
        <f>SUM(AZ6:AZ21)</f>
        <v/>
      </c>
      <c r="BA22" s="13">
        <f>SUM(BA6:BA21)</f>
        <v/>
      </c>
      <c r="BB22" s="14">
        <f>SUM(BB6:BB21)</f>
        <v/>
      </c>
      <c r="BC22" s="12">
        <f>SUM(BC6:BC21)</f>
        <v/>
      </c>
      <c r="BD22" s="13">
        <f>SUM(BD6:BD21)</f>
        <v/>
      </c>
      <c r="BE22" s="13">
        <f>SUM(BE6:BE21)</f>
        <v/>
      </c>
      <c r="BF22" s="13">
        <f>SUM(BF6:BF21)</f>
        <v/>
      </c>
      <c r="BG22" s="13">
        <f>SUM(BG6:BG21)</f>
        <v/>
      </c>
      <c r="BH22" s="13">
        <f>SUM(BH6:BH21)</f>
        <v/>
      </c>
      <c r="BI22" s="13">
        <f>SUM(BI6:BI21)</f>
        <v/>
      </c>
      <c r="BJ22" s="13">
        <f>SUM(BJ6:BJ21)</f>
        <v/>
      </c>
      <c r="BK22" s="13">
        <f>SUM(BK6:BK21)</f>
        <v/>
      </c>
      <c r="BL22" s="14">
        <f>SUM(BL6:BL21)</f>
        <v/>
      </c>
      <c r="BM22" s="7">
        <f>SUM(BM6:BM21)</f>
        <v/>
      </c>
      <c r="BN22" s="13">
        <f>SUM(BN6:BN21)</f>
        <v/>
      </c>
      <c r="BO22" s="13">
        <f>SUM(BO6:BO21)</f>
        <v/>
      </c>
      <c r="BP22" s="13">
        <f>BO22-BN22</f>
        <v/>
      </c>
      <c r="BQ22" s="13">
        <f>SUM(BQ6:BQ21)</f>
        <v/>
      </c>
      <c r="BR22" s="13">
        <f>SUM(BR6:BR21)</f>
        <v/>
      </c>
      <c r="BS22" s="13">
        <f>BR22-BQ22</f>
        <v/>
      </c>
      <c r="BT22" s="13">
        <f>IFERROR(BR22/31*31,0)</f>
        <v/>
      </c>
    </row>
    <row r="24">
      <c r="A24" s="7" t="n"/>
      <c r="B24" s="7" t="n"/>
      <c r="C24" s="7" t="n"/>
      <c r="D24" s="7" t="inlineStr">
        <is>
          <t>ГРУППОВЫЕ ПРОГРАММЫ</t>
        </is>
      </c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  <c r="BK24" s="7" t="n"/>
      <c r="BL24" s="7" t="n"/>
      <c r="BM24" s="7" t="n"/>
      <c r="BN24" s="7" t="n"/>
      <c r="BO24" s="7" t="n"/>
      <c r="BP24" s="7" t="n"/>
      <c r="BQ24" s="7" t="n"/>
      <c r="BR24" s="7" t="n"/>
      <c r="BS24" s="7" t="n"/>
      <c r="BT24" s="7" t="n"/>
    </row>
    <row r="25">
      <c r="A25" s="8" t="n">
        <v>17</v>
      </c>
      <c r="B25" s="8" t="inlineStr"/>
      <c r="C25" s="8" t="inlineStr">
        <is>
          <t>Вне плана</t>
        </is>
      </c>
      <c r="D25" s="8" t="inlineStr">
        <is>
          <t>Володина Ирина Анатольевна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0</v>
      </c>
      <c r="AJ25" s="10" t="n">
        <v>0</v>
      </c>
      <c r="AK25" s="10" t="n">
        <v>1</v>
      </c>
      <c r="AL25" s="10" t="n">
        <v>0</v>
      </c>
      <c r="AM25" s="10" t="n">
        <v>1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C25" s="9" t="n">
        <v>0</v>
      </c>
      <c r="BD25" s="10" t="n">
        <v>0</v>
      </c>
      <c r="BE25" s="10" t="n">
        <v>0</v>
      </c>
      <c r="BF25" s="10" t="n">
        <v>0</v>
      </c>
      <c r="BG25" s="10" t="n">
        <v>0</v>
      </c>
      <c r="BH25" s="10" t="n">
        <v>0</v>
      </c>
      <c r="BI25" s="10">
        <f>BG25-BH25</f>
        <v/>
      </c>
      <c r="BJ25" s="10" t="n">
        <v>0</v>
      </c>
      <c r="BK25" s="10" t="n">
        <v>0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2025-09-22</t>
        </is>
      </c>
      <c r="C26" s="8" t="inlineStr">
        <is>
          <t>ПТ</t>
        </is>
      </c>
      <c r="D26" s="8" t="inlineStr">
        <is>
          <t>Емельянова Юлия Витальевна</t>
        </is>
      </c>
      <c r="E26" s="9" t="n">
        <v>1</v>
      </c>
      <c r="F26" s="10" t="n">
        <v>3</v>
      </c>
      <c r="G26" s="10" t="n">
        <v>0</v>
      </c>
      <c r="H26" s="10" t="n">
        <v>0</v>
      </c>
      <c r="I26" s="10" t="n">
        <v>4</v>
      </c>
      <c r="J26" s="10" t="n">
        <v>1.421001221001221</v>
      </c>
      <c r="K26" s="10">
        <f>I26-J26</f>
        <v/>
      </c>
      <c r="L26" s="10" t="n">
        <v>4678.5</v>
      </c>
      <c r="M26" s="10" t="n">
        <v>1931.827054037491</v>
      </c>
      <c r="N26" s="11">
        <f>L26-M26</f>
        <v/>
      </c>
      <c r="O26" s="9" t="n">
        <v>3</v>
      </c>
      <c r="P26" s="10" t="n">
        <v>7</v>
      </c>
      <c r="Q26" s="10" t="n">
        <v>0</v>
      </c>
      <c r="R26" s="10" t="n">
        <v>0</v>
      </c>
      <c r="S26" s="10" t="n">
        <v>10</v>
      </c>
      <c r="T26" s="10" t="n">
        <v>10.18428978428978</v>
      </c>
      <c r="U26" s="10">
        <f>S26-T26</f>
        <v/>
      </c>
      <c r="V26" s="10" t="n">
        <v>10688.5</v>
      </c>
      <c r="W26" s="10" t="n">
        <v>15236.45886620312</v>
      </c>
      <c r="X26" s="11">
        <f>V26-W26</f>
        <v/>
      </c>
      <c r="Y26" s="9" t="n">
        <v>2</v>
      </c>
      <c r="Z26" s="10" t="n">
        <v>8</v>
      </c>
      <c r="AA26" s="10" t="n">
        <v>0</v>
      </c>
      <c r="AB26" s="10" t="n">
        <v>0</v>
      </c>
      <c r="AC26" s="10" t="n">
        <v>10</v>
      </c>
      <c r="AD26" s="10" t="n">
        <v>10.18428978428978</v>
      </c>
      <c r="AE26" s="10">
        <f>AC26-AD26</f>
        <v/>
      </c>
      <c r="AF26" s="10" t="n">
        <v>11736.5</v>
      </c>
      <c r="AG26" s="10" t="n">
        <v>15236.45886620312</v>
      </c>
      <c r="AH26" s="11">
        <f>AF26-AG26</f>
        <v/>
      </c>
      <c r="AI26" s="9" t="n">
        <v>5</v>
      </c>
      <c r="AJ26" s="10" t="n">
        <v>3</v>
      </c>
      <c r="AK26" s="10" t="n">
        <v>0</v>
      </c>
      <c r="AL26" s="10" t="n">
        <v>0</v>
      </c>
      <c r="AM26" s="10" t="n">
        <v>8</v>
      </c>
      <c r="AN26" s="10" t="n">
        <v>10.18428978428978</v>
      </c>
      <c r="AO26" s="10">
        <f>AM26-AN26</f>
        <v/>
      </c>
      <c r="AP26" s="10" t="n">
        <v>12449.5</v>
      </c>
      <c r="AQ26" s="10" t="n">
        <v>15236.45886620312</v>
      </c>
      <c r="AR26" s="11">
        <f>AP26-AQ26</f>
        <v/>
      </c>
      <c r="AS26" s="9" t="n">
        <v>0</v>
      </c>
      <c r="AT26" s="10" t="n">
        <v>3</v>
      </c>
      <c r="AU26" s="10" t="n">
        <v>0</v>
      </c>
      <c r="AV26" s="10" t="n">
        <v>0</v>
      </c>
      <c r="AW26" s="10" t="n">
        <v>3</v>
      </c>
      <c r="AX26" s="10" t="n">
        <v>10.18428978428978</v>
      </c>
      <c r="AY26" s="10">
        <f>AW26-AX26</f>
        <v/>
      </c>
      <c r="AZ26" s="10" t="n">
        <v>3090</v>
      </c>
      <c r="BA26" s="10" t="n">
        <v>15236.45886620312</v>
      </c>
      <c r="BB26" s="11">
        <f>AZ26-BA26</f>
        <v/>
      </c>
      <c r="BC26" s="9" t="n">
        <v>0</v>
      </c>
      <c r="BD26" s="10" t="n">
        <v>0</v>
      </c>
      <c r="BE26" s="10" t="n">
        <v>0</v>
      </c>
      <c r="BF26" s="10" t="n">
        <v>0</v>
      </c>
      <c r="BG26" s="10" t="n">
        <v>0</v>
      </c>
      <c r="BH26" s="10" t="n">
        <v>1.841839641839641</v>
      </c>
      <c r="BI26" s="10">
        <f>BG26-BH26</f>
        <v/>
      </c>
      <c r="BJ26" s="10" t="n">
        <v>0</v>
      </c>
      <c r="BK26" s="10" t="n">
        <v>2722.337481150025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2017-01-14</t>
        </is>
      </c>
      <c r="C27" s="8" t="inlineStr">
        <is>
          <t>ТВК</t>
        </is>
      </c>
      <c r="D27" s="8" t="inlineStr">
        <is>
          <t>Панкова Ксения Евгеньевна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3.068070818070818</v>
      </c>
      <c r="K27" s="10">
        <f>I27-J27</f>
        <v/>
      </c>
      <c r="L27" s="10" t="n">
        <v>0</v>
      </c>
      <c r="M27" s="10" t="n">
        <v>5651.183104722478</v>
      </c>
      <c r="N27" s="11">
        <f>L27-M27</f>
        <v/>
      </c>
      <c r="O27" s="9" t="n">
        <v>12</v>
      </c>
      <c r="P27" s="10" t="n">
        <v>1</v>
      </c>
      <c r="Q27" s="10" t="n">
        <v>0</v>
      </c>
      <c r="R27" s="10" t="n">
        <v>0</v>
      </c>
      <c r="S27" s="10" t="n">
        <v>13</v>
      </c>
      <c r="T27" s="10" t="n">
        <v>21.98880748880749</v>
      </c>
      <c r="U27" s="10">
        <f>S27-T27</f>
        <v/>
      </c>
      <c r="V27" s="10" t="n">
        <v>30074.25</v>
      </c>
      <c r="W27" s="10" t="n">
        <v>44571.28744549357</v>
      </c>
      <c r="X27" s="11">
        <f>V27-W27</f>
        <v/>
      </c>
      <c r="Y27" s="9" t="n">
        <v>11</v>
      </c>
      <c r="Z27" s="10" t="n">
        <v>3</v>
      </c>
      <c r="AA27" s="10" t="n">
        <v>0</v>
      </c>
      <c r="AB27" s="10" t="n">
        <v>0</v>
      </c>
      <c r="AC27" s="10" t="n">
        <v>14</v>
      </c>
      <c r="AD27" s="10" t="n">
        <v>21.98880748880749</v>
      </c>
      <c r="AE27" s="10">
        <f>AC27-AD27</f>
        <v/>
      </c>
      <c r="AF27" s="10" t="n">
        <v>28530.75</v>
      </c>
      <c r="AG27" s="10" t="n">
        <v>44571.28744549357</v>
      </c>
      <c r="AH27" s="11">
        <f>AF27-AG27</f>
        <v/>
      </c>
      <c r="AI27" s="9" t="n">
        <v>13</v>
      </c>
      <c r="AJ27" s="10" t="n">
        <v>10</v>
      </c>
      <c r="AK27" s="10" t="n">
        <v>0</v>
      </c>
      <c r="AL27" s="10" t="n">
        <v>0</v>
      </c>
      <c r="AM27" s="10" t="n">
        <v>23</v>
      </c>
      <c r="AN27" s="10" t="n">
        <v>21.98880748880749</v>
      </c>
      <c r="AO27" s="10">
        <f>AM27-AN27</f>
        <v/>
      </c>
      <c r="AP27" s="10" t="n">
        <v>40108.5</v>
      </c>
      <c r="AQ27" s="10" t="n">
        <v>44571.28744549357</v>
      </c>
      <c r="AR27" s="11">
        <f>AP27-AQ27</f>
        <v/>
      </c>
      <c r="AS27" s="9" t="n">
        <v>17</v>
      </c>
      <c r="AT27" s="10" t="n">
        <v>13</v>
      </c>
      <c r="AU27" s="10" t="n">
        <v>0</v>
      </c>
      <c r="AV27" s="10" t="n">
        <v>0</v>
      </c>
      <c r="AW27" s="10" t="n">
        <v>30</v>
      </c>
      <c r="AX27" s="10" t="n">
        <v>21.98880748880749</v>
      </c>
      <c r="AY27" s="10">
        <f>AW27-AX27</f>
        <v/>
      </c>
      <c r="AZ27" s="10" t="n">
        <v>54617</v>
      </c>
      <c r="BA27" s="10" t="n">
        <v>44571.28744549357</v>
      </c>
      <c r="BB27" s="11">
        <f>AZ27-BA27</f>
        <v/>
      </c>
      <c r="BC27" s="9" t="n">
        <v>7</v>
      </c>
      <c r="BD27" s="10" t="n">
        <v>2</v>
      </c>
      <c r="BE27" s="10" t="n">
        <v>0</v>
      </c>
      <c r="BF27" s="10" t="n">
        <v>0</v>
      </c>
      <c r="BG27" s="10" t="n">
        <v>9</v>
      </c>
      <c r="BH27" s="10" t="n">
        <v>3.976699226699225</v>
      </c>
      <c r="BI27" s="10">
        <f>BG27-BH27</f>
        <v/>
      </c>
      <c r="BJ27" s="10" t="n">
        <v>19490.75</v>
      </c>
      <c r="BK27" s="10" t="n">
        <v>7963.667113303199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2025-04-01</t>
        </is>
      </c>
      <c r="C28" s="8" t="inlineStr">
        <is>
          <t>МТ</t>
        </is>
      </c>
      <c r="D28" s="8" t="inlineStr">
        <is>
          <t>Петрова Анастасия Сергеевна</t>
        </is>
      </c>
      <c r="E28" s="9" t="n">
        <v>2</v>
      </c>
      <c r="F28" s="10" t="n">
        <v>0</v>
      </c>
      <c r="G28" s="10" t="n">
        <v>0</v>
      </c>
      <c r="H28" s="10" t="n">
        <v>0</v>
      </c>
      <c r="I28" s="10" t="n">
        <v>2</v>
      </c>
      <c r="J28" s="10" t="n">
        <v>4.263003663003662</v>
      </c>
      <c r="K28" s="10">
        <f>I28-J28</f>
        <v/>
      </c>
      <c r="L28" s="10" t="n">
        <v>4227.5</v>
      </c>
      <c r="M28" s="10" t="n">
        <v>5592.285938440848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30.55286935286935</v>
      </c>
      <c r="U28" s="10">
        <f>S28-T28</f>
        <v/>
      </c>
      <c r="V28" s="10" t="n">
        <v>0</v>
      </c>
      <c r="W28" s="10" t="n">
        <v>44106.76126054836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30.55286935286935</v>
      </c>
      <c r="AE28" s="10">
        <f>AC28-AD28</f>
        <v/>
      </c>
      <c r="AF28" s="10" t="n">
        <v>0</v>
      </c>
      <c r="AG28" s="10" t="n">
        <v>44106.76126054836</v>
      </c>
      <c r="AH28" s="11">
        <f>AF28-AG28</f>
        <v/>
      </c>
      <c r="AI28" s="9" t="n">
        <v>12</v>
      </c>
      <c r="AJ28" s="10" t="n">
        <v>15</v>
      </c>
      <c r="AK28" s="10" t="n">
        <v>2</v>
      </c>
      <c r="AL28" s="10" t="n">
        <v>0</v>
      </c>
      <c r="AM28" s="10" t="n">
        <v>29</v>
      </c>
      <c r="AN28" s="10" t="n">
        <v>30.55286935286935</v>
      </c>
      <c r="AO28" s="10">
        <f>AM28-AN28</f>
        <v/>
      </c>
      <c r="AP28" s="10" t="n">
        <v>42730</v>
      </c>
      <c r="AQ28" s="10" t="n">
        <v>44106.76126054836</v>
      </c>
      <c r="AR28" s="11">
        <f>AP28-AQ28</f>
        <v/>
      </c>
      <c r="AS28" s="9" t="n">
        <v>14</v>
      </c>
      <c r="AT28" s="10" t="n">
        <v>16</v>
      </c>
      <c r="AU28" s="10" t="n">
        <v>0</v>
      </c>
      <c r="AV28" s="10" t="n">
        <v>0</v>
      </c>
      <c r="AW28" s="10" t="n">
        <v>30</v>
      </c>
      <c r="AX28" s="10" t="n">
        <v>30.55286935286935</v>
      </c>
      <c r="AY28" s="10">
        <f>AW28-AX28</f>
        <v/>
      </c>
      <c r="AZ28" s="10" t="n">
        <v>48505.25</v>
      </c>
      <c r="BA28" s="10" t="n">
        <v>44106.76126054836</v>
      </c>
      <c r="BB28" s="11">
        <f>AZ28-BA28</f>
        <v/>
      </c>
      <c r="BC28" s="9" t="n">
        <v>5</v>
      </c>
      <c r="BD28" s="10" t="n">
        <v>6</v>
      </c>
      <c r="BE28" s="10" t="n">
        <v>0</v>
      </c>
      <c r="BF28" s="10" t="n">
        <v>0</v>
      </c>
      <c r="BG28" s="10" t="n">
        <v>11</v>
      </c>
      <c r="BH28" s="10" t="n">
        <v>5.525518925518923</v>
      </c>
      <c r="BI28" s="10">
        <f>BG28-BH28</f>
        <v/>
      </c>
      <c r="BJ28" s="10" t="n">
        <v>18970</v>
      </c>
      <c r="BK28" s="10" t="n">
        <v>7880.669019365698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2024-05-01</t>
        </is>
      </c>
      <c r="C29" s="8" t="inlineStr">
        <is>
          <t>МТ</t>
        </is>
      </c>
      <c r="D29" s="8" t="inlineStr">
        <is>
          <t>Попова Яна Юрьевна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1.291819291819292</v>
      </c>
      <c r="K29" s="10">
        <f>I29-J29</f>
        <v/>
      </c>
      <c r="L29" s="10" t="n">
        <v>0</v>
      </c>
      <c r="M29" s="10" t="n">
        <v>2623.868757846653</v>
      </c>
      <c r="N29" s="11">
        <f>L29-M29</f>
        <v/>
      </c>
      <c r="O29" s="9" t="n">
        <v>6</v>
      </c>
      <c r="P29" s="10" t="n">
        <v>0</v>
      </c>
      <c r="Q29" s="10" t="n">
        <v>0</v>
      </c>
      <c r="R29" s="10" t="n">
        <v>0</v>
      </c>
      <c r="S29" s="10" t="n">
        <v>6</v>
      </c>
      <c r="T29" s="10" t="n">
        <v>9.258445258445258</v>
      </c>
      <c r="U29" s="10">
        <f>S29-T29</f>
        <v/>
      </c>
      <c r="V29" s="10" t="n">
        <v>13627.5</v>
      </c>
      <c r="W29" s="10" t="n">
        <v>20694.64153930942</v>
      </c>
      <c r="X29" s="11">
        <f>V29-W29</f>
        <v/>
      </c>
      <c r="Y29" s="9" t="n">
        <v>7</v>
      </c>
      <c r="Z29" s="10" t="n">
        <v>0</v>
      </c>
      <c r="AA29" s="10" t="n">
        <v>1</v>
      </c>
      <c r="AB29" s="10" t="n">
        <v>0</v>
      </c>
      <c r="AC29" s="10" t="n">
        <v>8</v>
      </c>
      <c r="AD29" s="10" t="n">
        <v>9.258445258445258</v>
      </c>
      <c r="AE29" s="10">
        <f>AC29-AD29</f>
        <v/>
      </c>
      <c r="AF29" s="10" t="n">
        <v>16501.25</v>
      </c>
      <c r="AG29" s="10" t="n">
        <v>20694.64153930942</v>
      </c>
      <c r="AH29" s="11">
        <f>AF29-AG29</f>
        <v/>
      </c>
      <c r="AI29" s="9" t="n">
        <v>5</v>
      </c>
      <c r="AJ29" s="10" t="n">
        <v>0</v>
      </c>
      <c r="AK29" s="10" t="n">
        <v>0</v>
      </c>
      <c r="AL29" s="10" t="n">
        <v>0</v>
      </c>
      <c r="AM29" s="10" t="n">
        <v>5</v>
      </c>
      <c r="AN29" s="10" t="n">
        <v>9.258445258445258</v>
      </c>
      <c r="AO29" s="10">
        <f>AM29-AN29</f>
        <v/>
      </c>
      <c r="AP29" s="10" t="n">
        <v>10361.25</v>
      </c>
      <c r="AQ29" s="10" t="n">
        <v>20694.64153930942</v>
      </c>
      <c r="AR29" s="11">
        <f>AP29-AQ29</f>
        <v/>
      </c>
      <c r="AS29" s="9" t="n">
        <v>4</v>
      </c>
      <c r="AT29" s="10" t="n">
        <v>0</v>
      </c>
      <c r="AU29" s="10" t="n">
        <v>0</v>
      </c>
      <c r="AV29" s="10" t="n">
        <v>0</v>
      </c>
      <c r="AW29" s="10" t="n">
        <v>4</v>
      </c>
      <c r="AX29" s="10" t="n">
        <v>9.258445258445258</v>
      </c>
      <c r="AY29" s="10">
        <f>AW29-AX29</f>
        <v/>
      </c>
      <c r="AZ29" s="10" t="n">
        <v>8171.25</v>
      </c>
      <c r="BA29" s="10" t="n">
        <v>20694.64153930942</v>
      </c>
      <c r="BB29" s="11">
        <f>AZ29-BA29</f>
        <v/>
      </c>
      <c r="BC29" s="9" t="n">
        <v>0</v>
      </c>
      <c r="BD29" s="10" t="n">
        <v>0</v>
      </c>
      <c r="BE29" s="10" t="n">
        <v>1</v>
      </c>
      <c r="BF29" s="10" t="n">
        <v>0</v>
      </c>
      <c r="BG29" s="10" t="n">
        <v>1</v>
      </c>
      <c r="BH29" s="10" t="n">
        <v>1.674399674399674</v>
      </c>
      <c r="BI29" s="10">
        <f>BG29-BH29</f>
        <v/>
      </c>
      <c r="BJ29" s="10" t="n">
        <v>0</v>
      </c>
      <c r="BK29" s="10" t="n">
        <v>3697.565084915659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2018-10-12</t>
        </is>
      </c>
      <c r="C30" s="8" t="inlineStr">
        <is>
          <t>МТ</t>
        </is>
      </c>
      <c r="D30" s="8" t="inlineStr">
        <is>
          <t>Пронькина Елена Александровна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1.259523809523809</v>
      </c>
      <c r="K30" s="10">
        <f>I30-J30</f>
        <v/>
      </c>
      <c r="L30" s="10" t="n">
        <v>0</v>
      </c>
      <c r="M30" s="10" t="n">
        <v>2102.62883625422</v>
      </c>
      <c r="N30" s="11">
        <f>L30-M30</f>
        <v/>
      </c>
      <c r="O30" s="9" t="n">
        <v>13</v>
      </c>
      <c r="P30" s="10" t="n">
        <v>1</v>
      </c>
      <c r="Q30" s="10" t="n">
        <v>0</v>
      </c>
      <c r="R30" s="10" t="n">
        <v>0</v>
      </c>
      <c r="S30" s="10" t="n">
        <v>14</v>
      </c>
      <c r="T30" s="10" t="n">
        <v>9.026984126984127</v>
      </c>
      <c r="U30" s="10">
        <f>S30-T30</f>
        <v/>
      </c>
      <c r="V30" s="10" t="n">
        <v>29050</v>
      </c>
      <c r="W30" s="10" t="n">
        <v>16583.58480254425</v>
      </c>
      <c r="X30" s="11">
        <f>V30-W30</f>
        <v/>
      </c>
      <c r="Y30" s="9" t="n">
        <v>9</v>
      </c>
      <c r="Z30" s="10" t="n">
        <v>7</v>
      </c>
      <c r="AA30" s="10" t="n">
        <v>0</v>
      </c>
      <c r="AB30" s="10" t="n">
        <v>0</v>
      </c>
      <c r="AC30" s="10" t="n">
        <v>16</v>
      </c>
      <c r="AD30" s="10" t="n">
        <v>9.026984126984127</v>
      </c>
      <c r="AE30" s="10">
        <f>AC30-AD30</f>
        <v/>
      </c>
      <c r="AF30" s="10" t="n">
        <v>28804</v>
      </c>
      <c r="AG30" s="10" t="n">
        <v>16583.58480254425</v>
      </c>
      <c r="AH30" s="11">
        <f>AF30-AG30</f>
        <v/>
      </c>
      <c r="AI30" s="9" t="n">
        <v>9</v>
      </c>
      <c r="AJ30" s="10" t="n">
        <v>1</v>
      </c>
      <c r="AK30" s="10" t="n">
        <v>0</v>
      </c>
      <c r="AL30" s="10" t="n">
        <v>0</v>
      </c>
      <c r="AM30" s="10" t="n">
        <v>10</v>
      </c>
      <c r="AN30" s="10" t="n">
        <v>9.026984126984127</v>
      </c>
      <c r="AO30" s="10">
        <f>AM30-AN30</f>
        <v/>
      </c>
      <c r="AP30" s="10" t="n">
        <v>18766</v>
      </c>
      <c r="AQ30" s="10" t="n">
        <v>16583.58480254425</v>
      </c>
      <c r="AR30" s="11">
        <f>AP30-AQ30</f>
        <v/>
      </c>
      <c r="AS30" s="9" t="n">
        <v>7</v>
      </c>
      <c r="AT30" s="10" t="n">
        <v>1</v>
      </c>
      <c r="AU30" s="10" t="n">
        <v>0</v>
      </c>
      <c r="AV30" s="10" t="n">
        <v>0</v>
      </c>
      <c r="AW30" s="10" t="n">
        <v>8</v>
      </c>
      <c r="AX30" s="10" t="n">
        <v>9.026984126984127</v>
      </c>
      <c r="AY30" s="10">
        <f>AW30-AX30</f>
        <v/>
      </c>
      <c r="AZ30" s="10" t="n">
        <v>17022</v>
      </c>
      <c r="BA30" s="10" t="n">
        <v>16583.58480254425</v>
      </c>
      <c r="BB30" s="11">
        <f>AZ30-BA30</f>
        <v/>
      </c>
      <c r="BC30" s="9" t="n">
        <v>4</v>
      </c>
      <c r="BD30" s="10" t="n">
        <v>2</v>
      </c>
      <c r="BE30" s="10" t="n">
        <v>0</v>
      </c>
      <c r="BF30" s="10" t="n">
        <v>0</v>
      </c>
      <c r="BG30" s="10" t="n">
        <v>6</v>
      </c>
      <c r="BH30" s="10" t="n">
        <v>1.632539682539682</v>
      </c>
      <c r="BI30" s="10">
        <f>BG30-BH30</f>
        <v/>
      </c>
      <c r="BJ30" s="10" t="n">
        <v>11302</v>
      </c>
      <c r="BK30" s="10" t="n">
        <v>2963.031953568777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2017-01-14</t>
        </is>
      </c>
      <c r="C31" s="8" t="inlineStr">
        <is>
          <t>МТ</t>
        </is>
      </c>
      <c r="D31" s="8" t="inlineStr">
        <is>
          <t>Редькина Анастасия Анатольевна</t>
        </is>
      </c>
      <c r="E31" s="9" t="n">
        <v>0</v>
      </c>
      <c r="F31" s="10" t="n">
        <v>1</v>
      </c>
      <c r="G31" s="10" t="n">
        <v>0</v>
      </c>
      <c r="H31" s="10" t="n">
        <v>0</v>
      </c>
      <c r="I31" s="10" t="n">
        <v>1</v>
      </c>
      <c r="J31" s="10" t="n">
        <v>2.422161172161172</v>
      </c>
      <c r="K31" s="10">
        <f>I31-J31</f>
        <v/>
      </c>
      <c r="L31" s="10" t="n">
        <v>1190</v>
      </c>
      <c r="M31" s="10" t="n">
        <v>3857.764391446819</v>
      </c>
      <c r="N31" s="11">
        <f>L31-M31</f>
        <v/>
      </c>
      <c r="O31" s="9" t="n">
        <v>14</v>
      </c>
      <c r="P31" s="10" t="n">
        <v>2</v>
      </c>
      <c r="Q31" s="10" t="n">
        <v>0</v>
      </c>
      <c r="R31" s="10" t="n">
        <v>0</v>
      </c>
      <c r="S31" s="10" t="n">
        <v>16</v>
      </c>
      <c r="T31" s="10" t="n">
        <v>17.35958485958486</v>
      </c>
      <c r="U31" s="10">
        <f>S31-T31</f>
        <v/>
      </c>
      <c r="V31" s="10" t="n">
        <v>29901.25</v>
      </c>
      <c r="W31" s="10" t="n">
        <v>30426.46511391172</v>
      </c>
      <c r="X31" s="11">
        <f>V31-W31</f>
        <v/>
      </c>
      <c r="Y31" s="9" t="n">
        <v>14</v>
      </c>
      <c r="Z31" s="10" t="n">
        <v>3</v>
      </c>
      <c r="AA31" s="10" t="n">
        <v>0</v>
      </c>
      <c r="AB31" s="10" t="n">
        <v>0</v>
      </c>
      <c r="AC31" s="10" t="n">
        <v>17</v>
      </c>
      <c r="AD31" s="10" t="n">
        <v>17.35958485958486</v>
      </c>
      <c r="AE31" s="10">
        <f>AC31-AD31</f>
        <v/>
      </c>
      <c r="AF31" s="10" t="n">
        <v>30672.5</v>
      </c>
      <c r="AG31" s="10" t="n">
        <v>30426.46511391172</v>
      </c>
      <c r="AH31" s="11">
        <f>AF31-AG31</f>
        <v/>
      </c>
      <c r="AI31" s="9" t="n">
        <v>11</v>
      </c>
      <c r="AJ31" s="10" t="n">
        <v>3</v>
      </c>
      <c r="AK31" s="10" t="n">
        <v>0</v>
      </c>
      <c r="AL31" s="10" t="n">
        <v>0</v>
      </c>
      <c r="AM31" s="10" t="n">
        <v>14</v>
      </c>
      <c r="AN31" s="10" t="n">
        <v>17.35958485958486</v>
      </c>
      <c r="AO31" s="10">
        <f>AM31-AN31</f>
        <v/>
      </c>
      <c r="AP31" s="10" t="n">
        <v>25437.5</v>
      </c>
      <c r="AQ31" s="10" t="n">
        <v>30426.46511391172</v>
      </c>
      <c r="AR31" s="11">
        <f>AP31-AQ31</f>
        <v/>
      </c>
      <c r="AS31" s="9" t="n">
        <v>13</v>
      </c>
      <c r="AT31" s="10" t="n">
        <v>3</v>
      </c>
      <c r="AU31" s="10" t="n">
        <v>0</v>
      </c>
      <c r="AV31" s="10" t="n">
        <v>0</v>
      </c>
      <c r="AW31" s="10" t="n">
        <v>16</v>
      </c>
      <c r="AX31" s="10" t="n">
        <v>17.35958485958486</v>
      </c>
      <c r="AY31" s="10">
        <f>AW31-AX31</f>
        <v/>
      </c>
      <c r="AZ31" s="10" t="n">
        <v>29906.25</v>
      </c>
      <c r="BA31" s="10" t="n">
        <v>30426.46511391172</v>
      </c>
      <c r="BB31" s="11">
        <f>AZ31-BA31</f>
        <v/>
      </c>
      <c r="BC31" s="9" t="n">
        <v>4</v>
      </c>
      <c r="BD31" s="10" t="n">
        <v>0</v>
      </c>
      <c r="BE31" s="10" t="n">
        <v>0</v>
      </c>
      <c r="BF31" s="10" t="n">
        <v>0</v>
      </c>
      <c r="BG31" s="10" t="n">
        <v>4</v>
      </c>
      <c r="BH31" s="10" t="n">
        <v>3.139499389499388</v>
      </c>
      <c r="BI31" s="10">
        <f>BG31-BH31</f>
        <v/>
      </c>
      <c r="BJ31" s="10" t="n">
        <v>7282.5</v>
      </c>
      <c r="BK31" s="10" t="n">
        <v>5436.3751529063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>
        <is>
          <t>2024-09-01</t>
        </is>
      </c>
      <c r="C32" s="8" t="inlineStr">
        <is>
          <t>МТ</t>
        </is>
      </c>
      <c r="D32" s="8" t="inlineStr">
        <is>
          <t>Смирнова Валерия Евгеньевна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3.455616605616605</v>
      </c>
      <c r="K32" s="10">
        <f>I32-J32</f>
        <v/>
      </c>
      <c r="L32" s="10" t="n">
        <v>0</v>
      </c>
      <c r="M32" s="10" t="n">
        <v>4744.166743985364</v>
      </c>
      <c r="N32" s="11">
        <f>L32-M32</f>
        <v/>
      </c>
      <c r="O32" s="9" t="n">
        <v>10</v>
      </c>
      <c r="P32" s="10" t="n">
        <v>14</v>
      </c>
      <c r="Q32" s="10" t="n">
        <v>0</v>
      </c>
      <c r="R32" s="10" t="n">
        <v>0</v>
      </c>
      <c r="S32" s="10" t="n">
        <v>24</v>
      </c>
      <c r="T32" s="10" t="n">
        <v>24.76634106634107</v>
      </c>
      <c r="U32" s="10">
        <f>S32-T32</f>
        <v/>
      </c>
      <c r="V32" s="10" t="n">
        <v>30987</v>
      </c>
      <c r="W32" s="10" t="n">
        <v>37417.58419733723</v>
      </c>
      <c r="X32" s="11">
        <f>V32-W32</f>
        <v/>
      </c>
      <c r="Y32" s="9" t="n">
        <v>18</v>
      </c>
      <c r="Z32" s="10" t="n">
        <v>13</v>
      </c>
      <c r="AA32" s="10" t="n">
        <v>1</v>
      </c>
      <c r="AB32" s="10" t="n">
        <v>0</v>
      </c>
      <c r="AC32" s="10" t="n">
        <v>32</v>
      </c>
      <c r="AD32" s="10" t="n">
        <v>24.76634106634107</v>
      </c>
      <c r="AE32" s="10">
        <f>AC32-AD32</f>
        <v/>
      </c>
      <c r="AF32" s="10" t="n">
        <v>43445.75</v>
      </c>
      <c r="AG32" s="10" t="n">
        <v>37417.58419733723</v>
      </c>
      <c r="AH32" s="11">
        <f>AF32-AG32</f>
        <v/>
      </c>
      <c r="AI32" s="9" t="n">
        <v>3</v>
      </c>
      <c r="AJ32" s="10" t="n">
        <v>6</v>
      </c>
      <c r="AK32" s="10" t="n">
        <v>0</v>
      </c>
      <c r="AL32" s="10" t="n">
        <v>0</v>
      </c>
      <c r="AM32" s="10" t="n">
        <v>9</v>
      </c>
      <c r="AN32" s="10" t="n">
        <v>24.76634106634107</v>
      </c>
      <c r="AO32" s="10">
        <f>AM32-AN32</f>
        <v/>
      </c>
      <c r="AP32" s="10" t="n">
        <v>10737.75</v>
      </c>
      <c r="AQ32" s="10" t="n">
        <v>37417.58419733723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24.76634106634107</v>
      </c>
      <c r="AY32" s="10">
        <f>AW32-AX32</f>
        <v/>
      </c>
      <c r="AZ32" s="10" t="n">
        <v>0</v>
      </c>
      <c r="BA32" s="10" t="n">
        <v>37417.58419733723</v>
      </c>
      <c r="BB32" s="11">
        <f>AZ32-BA32</f>
        <v/>
      </c>
      <c r="BC32" s="9" t="n">
        <v>4</v>
      </c>
      <c r="BD32" s="10" t="n">
        <v>5</v>
      </c>
      <c r="BE32" s="10" t="n">
        <v>0</v>
      </c>
      <c r="BF32" s="10" t="n">
        <v>0</v>
      </c>
      <c r="BG32" s="10" t="n">
        <v>9</v>
      </c>
      <c r="BH32" s="10" t="n">
        <v>4.479019129019127</v>
      </c>
      <c r="BI32" s="10">
        <f>BG32-BH32</f>
        <v/>
      </c>
      <c r="BJ32" s="10" t="n">
        <v>11601.08</v>
      </c>
      <c r="BK32" s="10" t="n">
        <v>6685.496466665687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7" t="n"/>
      <c r="B33" s="7" t="n"/>
      <c r="C33" s="7" t="n"/>
      <c r="D33" s="7" t="inlineStr">
        <is>
          <t>Итого ГРУППОВЫЕ ПРОГРАММЫ</t>
        </is>
      </c>
      <c r="E33" s="12">
        <f>SUM(E25:E32)</f>
        <v/>
      </c>
      <c r="F33" s="13">
        <f>SUM(F25:F32)</f>
        <v/>
      </c>
      <c r="G33" s="13">
        <f>SUM(G25:G32)</f>
        <v/>
      </c>
      <c r="H33" s="13">
        <f>SUM(H25:H32)</f>
        <v/>
      </c>
      <c r="I33" s="13">
        <f>SUM(I25:I32)</f>
        <v/>
      </c>
      <c r="J33" s="13">
        <f>SUM(J25:J32)</f>
        <v/>
      </c>
      <c r="K33" s="13">
        <f>SUM(K25:K32)</f>
        <v/>
      </c>
      <c r="L33" s="13">
        <f>SUM(L25:L32)</f>
        <v/>
      </c>
      <c r="M33" s="13">
        <f>SUM(M25:M32)</f>
        <v/>
      </c>
      <c r="N33" s="14">
        <f>SUM(N25:N32)</f>
        <v/>
      </c>
      <c r="O33" s="12">
        <f>SUM(O25:O32)</f>
        <v/>
      </c>
      <c r="P33" s="13">
        <f>SUM(P25:P32)</f>
        <v/>
      </c>
      <c r="Q33" s="13">
        <f>SUM(Q25:Q32)</f>
        <v/>
      </c>
      <c r="R33" s="13">
        <f>SUM(R25:R32)</f>
        <v/>
      </c>
      <c r="S33" s="13">
        <f>SUM(S25:S32)</f>
        <v/>
      </c>
      <c r="T33" s="13">
        <f>SUM(T25:T32)</f>
        <v/>
      </c>
      <c r="U33" s="13">
        <f>SUM(U25:U32)</f>
        <v/>
      </c>
      <c r="V33" s="13">
        <f>SUM(V25:V32)</f>
        <v/>
      </c>
      <c r="W33" s="13">
        <f>SUM(W25:W32)</f>
        <v/>
      </c>
      <c r="X33" s="14">
        <f>SUM(X25:X32)</f>
        <v/>
      </c>
      <c r="Y33" s="12">
        <f>SUM(Y25:Y32)</f>
        <v/>
      </c>
      <c r="Z33" s="13">
        <f>SUM(Z25:Z32)</f>
        <v/>
      </c>
      <c r="AA33" s="13">
        <f>SUM(AA25:AA32)</f>
        <v/>
      </c>
      <c r="AB33" s="13">
        <f>SUM(AB25:AB32)</f>
        <v/>
      </c>
      <c r="AC33" s="13">
        <f>SUM(AC25:AC32)</f>
        <v/>
      </c>
      <c r="AD33" s="13">
        <f>SUM(AD25:AD32)</f>
        <v/>
      </c>
      <c r="AE33" s="13">
        <f>SUM(AE25:AE32)</f>
        <v/>
      </c>
      <c r="AF33" s="13">
        <f>SUM(AF25:AF32)</f>
        <v/>
      </c>
      <c r="AG33" s="13">
        <f>SUM(AG25:AG32)</f>
        <v/>
      </c>
      <c r="AH33" s="14">
        <f>SUM(AH25:AH32)</f>
        <v/>
      </c>
      <c r="AI33" s="12">
        <f>SUM(AI25:AI32)</f>
        <v/>
      </c>
      <c r="AJ33" s="13">
        <f>SUM(AJ25:AJ32)</f>
        <v/>
      </c>
      <c r="AK33" s="13">
        <f>SUM(AK25:AK32)</f>
        <v/>
      </c>
      <c r="AL33" s="13">
        <f>SUM(AL25:AL32)</f>
        <v/>
      </c>
      <c r="AM33" s="13">
        <f>SUM(AM25:AM32)</f>
        <v/>
      </c>
      <c r="AN33" s="13">
        <f>SUM(AN25:AN32)</f>
        <v/>
      </c>
      <c r="AO33" s="13">
        <f>SUM(AO25:AO32)</f>
        <v/>
      </c>
      <c r="AP33" s="13">
        <f>SUM(AP25:AP32)</f>
        <v/>
      </c>
      <c r="AQ33" s="13">
        <f>SUM(AQ25:AQ32)</f>
        <v/>
      </c>
      <c r="AR33" s="14">
        <f>SUM(AR25:AR32)</f>
        <v/>
      </c>
      <c r="AS33" s="12">
        <f>SUM(AS25:AS32)</f>
        <v/>
      </c>
      <c r="AT33" s="13">
        <f>SUM(AT25:AT32)</f>
        <v/>
      </c>
      <c r="AU33" s="13">
        <f>SUM(AU25:AU32)</f>
        <v/>
      </c>
      <c r="AV33" s="13">
        <f>SUM(AV25:AV32)</f>
        <v/>
      </c>
      <c r="AW33" s="13">
        <f>SUM(AW25:AW32)</f>
        <v/>
      </c>
      <c r="AX33" s="13">
        <f>SUM(AX25:AX32)</f>
        <v/>
      </c>
      <c r="AY33" s="13">
        <f>SUM(AY25:AY32)</f>
        <v/>
      </c>
      <c r="AZ33" s="13">
        <f>SUM(AZ25:AZ32)</f>
        <v/>
      </c>
      <c r="BA33" s="13">
        <f>SUM(BA25:BA32)</f>
        <v/>
      </c>
      <c r="BB33" s="14">
        <f>SUM(BB25:BB32)</f>
        <v/>
      </c>
      <c r="BC33" s="12">
        <f>SUM(BC25:BC32)</f>
        <v/>
      </c>
      <c r="BD33" s="13">
        <f>SUM(BD25:BD32)</f>
        <v/>
      </c>
      <c r="BE33" s="13">
        <f>SUM(BE25:BE32)</f>
        <v/>
      </c>
      <c r="BF33" s="13">
        <f>SUM(BF25:BF32)</f>
        <v/>
      </c>
      <c r="BG33" s="13">
        <f>SUM(BG25:BG32)</f>
        <v/>
      </c>
      <c r="BH33" s="13">
        <f>SUM(BH25:BH32)</f>
        <v/>
      </c>
      <c r="BI33" s="13">
        <f>SUM(BI25:BI32)</f>
        <v/>
      </c>
      <c r="BJ33" s="13">
        <f>SUM(BJ25:BJ32)</f>
        <v/>
      </c>
      <c r="BK33" s="13">
        <f>SUM(BK25:BK32)</f>
        <v/>
      </c>
      <c r="BL33" s="14">
        <f>SUM(BL25:BL32)</f>
        <v/>
      </c>
      <c r="BM33" s="7">
        <f>SUM(BM25:BM32)</f>
        <v/>
      </c>
      <c r="BN33" s="13">
        <f>SUM(BN25:BN32)</f>
        <v/>
      </c>
      <c r="BO33" s="13">
        <f>SUM(BO25:BO32)</f>
        <v/>
      </c>
      <c r="BP33" s="13">
        <f>BO33-BN33</f>
        <v/>
      </c>
      <c r="BQ33" s="13">
        <f>SUM(BQ25:BQ32)</f>
        <v/>
      </c>
      <c r="BR33" s="13">
        <f>SUM(BR25:BR32)</f>
        <v/>
      </c>
      <c r="BS33" s="13">
        <f>BR33-BQ33</f>
        <v/>
      </c>
      <c r="BT33" s="13">
        <f>IFERROR(BR33/31*31,0)</f>
        <v/>
      </c>
    </row>
    <row r="35">
      <c r="A35" s="7" t="n"/>
      <c r="B35" s="7" t="n"/>
      <c r="C35" s="7" t="n"/>
      <c r="D35" s="7" t="inlineStr">
        <is>
          <t>ФУНКЦИОНАЛЬНЫЙ ТРЕНИНГ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  <c r="BK35" s="7" t="n"/>
      <c r="BL35" s="7" t="n"/>
      <c r="BM35" s="7" t="n"/>
      <c r="BN35" s="7" t="n"/>
      <c r="BO35" s="7" t="n"/>
      <c r="BP35" s="7" t="n"/>
      <c r="BQ35" s="7" t="n"/>
      <c r="BR35" s="7" t="n"/>
      <c r="BS35" s="7" t="n"/>
      <c r="BT35" s="7" t="n"/>
    </row>
    <row r="36">
      <c r="A36" s="8" t="n">
        <v>25</v>
      </c>
      <c r="B36" s="8" t="inlineStr">
        <is>
          <t>2019-03-08</t>
        </is>
      </c>
      <c r="C36" s="8" t="inlineStr">
        <is>
          <t>МТ</t>
        </is>
      </c>
      <c r="D36" s="8" t="inlineStr">
        <is>
          <t>Ангел Дмитрий Степанович</t>
        </is>
      </c>
      <c r="E36" s="9" t="n">
        <v>0</v>
      </c>
      <c r="F36" s="10" t="n">
        <v>2</v>
      </c>
      <c r="G36" s="10" t="n">
        <v>0</v>
      </c>
      <c r="H36" s="10" t="n">
        <v>0</v>
      </c>
      <c r="I36" s="10" t="n">
        <v>2</v>
      </c>
      <c r="J36" s="10" t="n">
        <v>1.098046398046398</v>
      </c>
      <c r="K36" s="10">
        <f>I36-J36</f>
        <v/>
      </c>
      <c r="L36" s="10" t="n">
        <v>1572.5</v>
      </c>
      <c r="M36" s="10" t="n">
        <v>1089.59757621017</v>
      </c>
      <c r="N36" s="11">
        <f>L36-M36</f>
        <v/>
      </c>
      <c r="O36" s="9" t="n">
        <v>6</v>
      </c>
      <c r="P36" s="10" t="n">
        <v>18</v>
      </c>
      <c r="Q36" s="10" t="n">
        <v>0</v>
      </c>
      <c r="R36" s="10" t="n">
        <v>0</v>
      </c>
      <c r="S36" s="10" t="n">
        <v>24</v>
      </c>
      <c r="T36" s="10" t="n">
        <v>7.869678469678469</v>
      </c>
      <c r="U36" s="10">
        <f>S36-T36</f>
        <v/>
      </c>
      <c r="V36" s="10" t="n">
        <v>27565.5</v>
      </c>
      <c r="W36" s="10" t="n">
        <v>8593.734421486515</v>
      </c>
      <c r="X36" s="11">
        <f>V36-W36</f>
        <v/>
      </c>
      <c r="Y36" s="9" t="n">
        <v>6</v>
      </c>
      <c r="Z36" s="10" t="n">
        <v>19</v>
      </c>
      <c r="AA36" s="10" t="n">
        <v>1</v>
      </c>
      <c r="AB36" s="10" t="n">
        <v>0</v>
      </c>
      <c r="AC36" s="10" t="n">
        <v>26</v>
      </c>
      <c r="AD36" s="10" t="n">
        <v>7.869678469678469</v>
      </c>
      <c r="AE36" s="10">
        <f>AC36-AD36</f>
        <v/>
      </c>
      <c r="AF36" s="10" t="n">
        <v>28713</v>
      </c>
      <c r="AG36" s="10" t="n">
        <v>8593.734421486515</v>
      </c>
      <c r="AH36" s="11">
        <f>AF36-AG36</f>
        <v/>
      </c>
      <c r="AI36" s="9" t="n">
        <v>6</v>
      </c>
      <c r="AJ36" s="10" t="n">
        <v>26</v>
      </c>
      <c r="AK36" s="10" t="n">
        <v>0</v>
      </c>
      <c r="AL36" s="10" t="n">
        <v>0</v>
      </c>
      <c r="AM36" s="10" t="n">
        <v>32</v>
      </c>
      <c r="AN36" s="10" t="n">
        <v>7.869678469678469</v>
      </c>
      <c r="AO36" s="10">
        <f>AM36-AN36</f>
        <v/>
      </c>
      <c r="AP36" s="10" t="n">
        <v>31631.66</v>
      </c>
      <c r="AQ36" s="10" t="n">
        <v>8593.734421486515</v>
      </c>
      <c r="AR36" s="11">
        <f>AP36-AQ36</f>
        <v/>
      </c>
      <c r="AS36" s="9" t="n">
        <v>6</v>
      </c>
      <c r="AT36" s="10" t="n">
        <v>13</v>
      </c>
      <c r="AU36" s="10" t="n">
        <v>0</v>
      </c>
      <c r="AV36" s="10" t="n">
        <v>0</v>
      </c>
      <c r="AW36" s="10" t="n">
        <v>19</v>
      </c>
      <c r="AX36" s="10" t="n">
        <v>7.869678469678469</v>
      </c>
      <c r="AY36" s="10">
        <f>AW36-AX36</f>
        <v/>
      </c>
      <c r="AZ36" s="10" t="n">
        <v>23554.16</v>
      </c>
      <c r="BA36" s="10" t="n">
        <v>8593.734421486515</v>
      </c>
      <c r="BB36" s="11">
        <f>AZ36-BA36</f>
        <v/>
      </c>
      <c r="BC36" s="9" t="n">
        <v>0</v>
      </c>
      <c r="BD36" s="10" t="n">
        <v>13</v>
      </c>
      <c r="BE36" s="10" t="n">
        <v>0</v>
      </c>
      <c r="BF36" s="10" t="n">
        <v>0</v>
      </c>
      <c r="BG36" s="10" t="n">
        <v>13</v>
      </c>
      <c r="BH36" s="10" t="n">
        <v>1.423239723239722</v>
      </c>
      <c r="BI36" s="10">
        <f>BG36-BH36</f>
        <v/>
      </c>
      <c r="BJ36" s="10" t="n">
        <v>9637.5</v>
      </c>
      <c r="BK36" s="10" t="n">
        <v>1535.464737843764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8" t="n">
        <v>26</v>
      </c>
      <c r="B37" s="8" t="inlineStr">
        <is>
          <t>2018-12-08</t>
        </is>
      </c>
      <c r="C37" s="8" t="inlineStr">
        <is>
          <t>МТ</t>
        </is>
      </c>
      <c r="D37" s="8" t="inlineStr">
        <is>
          <t>Мутаев Аскер Магомедович</t>
        </is>
      </c>
      <c r="E37" s="9" t="n">
        <v>3</v>
      </c>
      <c r="F37" s="10" t="n">
        <v>2</v>
      </c>
      <c r="G37" s="10" t="n">
        <v>0</v>
      </c>
      <c r="H37" s="10" t="n">
        <v>0</v>
      </c>
      <c r="I37" s="10" t="n">
        <v>5</v>
      </c>
      <c r="J37" s="10" t="n">
        <v>4.682844932844932</v>
      </c>
      <c r="K37" s="10">
        <f>I37-J37</f>
        <v/>
      </c>
      <c r="L37" s="10" t="n">
        <v>8136</v>
      </c>
      <c r="M37" s="10" t="n">
        <v>7744.977366034454</v>
      </c>
      <c r="N37" s="11">
        <f>L37-M37</f>
        <v/>
      </c>
      <c r="O37" s="9" t="n">
        <v>22</v>
      </c>
      <c r="P37" s="10" t="n">
        <v>2</v>
      </c>
      <c r="Q37" s="10" t="n">
        <v>0</v>
      </c>
      <c r="R37" s="10" t="n">
        <v>0</v>
      </c>
      <c r="S37" s="10" t="n">
        <v>24</v>
      </c>
      <c r="T37" s="10" t="n">
        <v>33.56186406186406</v>
      </c>
      <c r="U37" s="10">
        <f>S37-T37</f>
        <v/>
      </c>
      <c r="V37" s="10" t="n">
        <v>47426.25</v>
      </c>
      <c r="W37" s="10" t="n">
        <v>61085.19332029604</v>
      </c>
      <c r="X37" s="11">
        <f>V37-W37</f>
        <v/>
      </c>
      <c r="Y37" s="9" t="n">
        <v>21</v>
      </c>
      <c r="Z37" s="10" t="n">
        <v>2</v>
      </c>
      <c r="AA37" s="10" t="n">
        <v>0</v>
      </c>
      <c r="AB37" s="10" t="n">
        <v>0</v>
      </c>
      <c r="AC37" s="10" t="n">
        <v>23</v>
      </c>
      <c r="AD37" s="10" t="n">
        <v>33.56186406186406</v>
      </c>
      <c r="AE37" s="10">
        <f>AC37-AD37</f>
        <v/>
      </c>
      <c r="AF37" s="10" t="n">
        <v>44041</v>
      </c>
      <c r="AG37" s="10" t="n">
        <v>61085.19332029604</v>
      </c>
      <c r="AH37" s="11">
        <f>AF37-AG37</f>
        <v/>
      </c>
      <c r="AI37" s="9" t="n">
        <v>22</v>
      </c>
      <c r="AJ37" s="10" t="n">
        <v>2</v>
      </c>
      <c r="AK37" s="10" t="n">
        <v>0</v>
      </c>
      <c r="AL37" s="10" t="n">
        <v>0</v>
      </c>
      <c r="AM37" s="10" t="n">
        <v>24</v>
      </c>
      <c r="AN37" s="10" t="n">
        <v>33.56186406186406</v>
      </c>
      <c r="AO37" s="10">
        <f>AM37-AN37</f>
        <v/>
      </c>
      <c r="AP37" s="10" t="n">
        <v>46557</v>
      </c>
      <c r="AQ37" s="10" t="n">
        <v>61085.19332029604</v>
      </c>
      <c r="AR37" s="11">
        <f>AP37-AQ37</f>
        <v/>
      </c>
      <c r="AS37" s="9" t="n">
        <v>25</v>
      </c>
      <c r="AT37" s="10" t="n">
        <v>0</v>
      </c>
      <c r="AU37" s="10" t="n">
        <v>0</v>
      </c>
      <c r="AV37" s="10" t="n">
        <v>0</v>
      </c>
      <c r="AW37" s="10" t="n">
        <v>25</v>
      </c>
      <c r="AX37" s="10" t="n">
        <v>33.56186406186406</v>
      </c>
      <c r="AY37" s="10">
        <f>AW37-AX37</f>
        <v/>
      </c>
      <c r="AZ37" s="10" t="n">
        <v>51234.8</v>
      </c>
      <c r="BA37" s="10" t="n">
        <v>61085.19332029604</v>
      </c>
      <c r="BB37" s="11">
        <f>AZ37-BA37</f>
        <v/>
      </c>
      <c r="BC37" s="9" t="n">
        <v>4</v>
      </c>
      <c r="BD37" s="10" t="n">
        <v>0</v>
      </c>
      <c r="BE37" s="10" t="n">
        <v>0</v>
      </c>
      <c r="BF37" s="10" t="n">
        <v>0</v>
      </c>
      <c r="BG37" s="10" t="n">
        <v>4</v>
      </c>
      <c r="BH37" s="10" t="n">
        <v>6.069698819698817</v>
      </c>
      <c r="BI37" s="10">
        <f>BG37-BH37</f>
        <v/>
      </c>
      <c r="BJ37" s="10" t="n">
        <v>7863.75</v>
      </c>
      <c r="BK37" s="10" t="n">
        <v>10914.24935278135</v>
      </c>
      <c r="BL37" s="11">
        <f>BJ37-BK37</f>
        <v/>
      </c>
      <c r="BN37" s="10">
        <f>SUM(J37,T37,AD37,AN37,AX37,BH37)</f>
        <v/>
      </c>
      <c r="BO37" s="10">
        <f>SUM(I37,S37,AC37,AM37,AW37,BG37)</f>
        <v/>
      </c>
      <c r="BP37" s="10">
        <f>BO37-BN37</f>
        <v/>
      </c>
      <c r="BQ37" s="10">
        <f>SUM(M37,W37,AG37,AQ37,BA37,BK37)</f>
        <v/>
      </c>
      <c r="BR37" s="10">
        <f>SUM(L37,V37,AF37,AP37,AZ37,BJ37)</f>
        <v/>
      </c>
      <c r="BS37" s="10">
        <f>BR37-BQ37</f>
        <v/>
      </c>
      <c r="BT37" s="10">
        <f>IFERROR(BR37/31*31,0)</f>
        <v/>
      </c>
    </row>
    <row r="38">
      <c r="A38" s="7" t="n"/>
      <c r="B38" s="7" t="n"/>
      <c r="C38" s="7" t="n"/>
      <c r="D38" s="7" t="inlineStr">
        <is>
          <t>Итого ФУНКЦИОНАЛЬНЫЙ ТРЕНИНГ</t>
        </is>
      </c>
      <c r="E38" s="12">
        <f>SUM(E36:E37)</f>
        <v/>
      </c>
      <c r="F38" s="13">
        <f>SUM(F36:F37)</f>
        <v/>
      </c>
      <c r="G38" s="13">
        <f>SUM(G36:G37)</f>
        <v/>
      </c>
      <c r="H38" s="13">
        <f>SUM(H36:H37)</f>
        <v/>
      </c>
      <c r="I38" s="13">
        <f>SUM(I36:I37)</f>
        <v/>
      </c>
      <c r="J38" s="13">
        <f>SUM(J36:J37)</f>
        <v/>
      </c>
      <c r="K38" s="13">
        <f>SUM(K36:K37)</f>
        <v/>
      </c>
      <c r="L38" s="13">
        <f>SUM(L36:L37)</f>
        <v/>
      </c>
      <c r="M38" s="13">
        <f>SUM(M36:M37)</f>
        <v/>
      </c>
      <c r="N38" s="14">
        <f>SUM(N36:N37)</f>
        <v/>
      </c>
      <c r="O38" s="12">
        <f>SUM(O36:O37)</f>
        <v/>
      </c>
      <c r="P38" s="13">
        <f>SUM(P36:P37)</f>
        <v/>
      </c>
      <c r="Q38" s="13">
        <f>SUM(Q36:Q37)</f>
        <v/>
      </c>
      <c r="R38" s="13">
        <f>SUM(R36:R37)</f>
        <v/>
      </c>
      <c r="S38" s="13">
        <f>SUM(S36:S37)</f>
        <v/>
      </c>
      <c r="T38" s="13">
        <f>SUM(T36:T37)</f>
        <v/>
      </c>
      <c r="U38" s="13">
        <f>SUM(U36:U37)</f>
        <v/>
      </c>
      <c r="V38" s="13">
        <f>SUM(V36:V37)</f>
        <v/>
      </c>
      <c r="W38" s="13">
        <f>SUM(W36:W37)</f>
        <v/>
      </c>
      <c r="X38" s="14">
        <f>SUM(X36:X37)</f>
        <v/>
      </c>
      <c r="Y38" s="12">
        <f>SUM(Y36:Y37)</f>
        <v/>
      </c>
      <c r="Z38" s="13">
        <f>SUM(Z36:Z37)</f>
        <v/>
      </c>
      <c r="AA38" s="13">
        <f>SUM(AA36:AA37)</f>
        <v/>
      </c>
      <c r="AB38" s="13">
        <f>SUM(AB36:AB37)</f>
        <v/>
      </c>
      <c r="AC38" s="13">
        <f>SUM(AC36:AC37)</f>
        <v/>
      </c>
      <c r="AD38" s="13">
        <f>SUM(AD36:AD37)</f>
        <v/>
      </c>
      <c r="AE38" s="13">
        <f>SUM(AE36:AE37)</f>
        <v/>
      </c>
      <c r="AF38" s="13">
        <f>SUM(AF36:AF37)</f>
        <v/>
      </c>
      <c r="AG38" s="13">
        <f>SUM(AG36:AG37)</f>
        <v/>
      </c>
      <c r="AH38" s="14">
        <f>SUM(AH36:AH37)</f>
        <v/>
      </c>
      <c r="AI38" s="12">
        <f>SUM(AI36:AI37)</f>
        <v/>
      </c>
      <c r="AJ38" s="13">
        <f>SUM(AJ36:AJ37)</f>
        <v/>
      </c>
      <c r="AK38" s="13">
        <f>SUM(AK36:AK37)</f>
        <v/>
      </c>
      <c r="AL38" s="13">
        <f>SUM(AL36:AL37)</f>
        <v/>
      </c>
      <c r="AM38" s="13">
        <f>SUM(AM36:AM37)</f>
        <v/>
      </c>
      <c r="AN38" s="13">
        <f>SUM(AN36:AN37)</f>
        <v/>
      </c>
      <c r="AO38" s="13">
        <f>SUM(AO36:AO37)</f>
        <v/>
      </c>
      <c r="AP38" s="13">
        <f>SUM(AP36:AP37)</f>
        <v/>
      </c>
      <c r="AQ38" s="13">
        <f>SUM(AQ36:AQ37)</f>
        <v/>
      </c>
      <c r="AR38" s="14">
        <f>SUM(AR36:AR37)</f>
        <v/>
      </c>
      <c r="AS38" s="12">
        <f>SUM(AS36:AS37)</f>
        <v/>
      </c>
      <c r="AT38" s="13">
        <f>SUM(AT36:AT37)</f>
        <v/>
      </c>
      <c r="AU38" s="13">
        <f>SUM(AU36:AU37)</f>
        <v/>
      </c>
      <c r="AV38" s="13">
        <f>SUM(AV36:AV37)</f>
        <v/>
      </c>
      <c r="AW38" s="13">
        <f>SUM(AW36:AW37)</f>
        <v/>
      </c>
      <c r="AX38" s="13">
        <f>SUM(AX36:AX37)</f>
        <v/>
      </c>
      <c r="AY38" s="13">
        <f>SUM(AY36:AY37)</f>
        <v/>
      </c>
      <c r="AZ38" s="13">
        <f>SUM(AZ36:AZ37)</f>
        <v/>
      </c>
      <c r="BA38" s="13">
        <f>SUM(BA36:BA37)</f>
        <v/>
      </c>
      <c r="BB38" s="14">
        <f>SUM(BB36:BB37)</f>
        <v/>
      </c>
      <c r="BC38" s="12">
        <f>SUM(BC36:BC37)</f>
        <v/>
      </c>
      <c r="BD38" s="13">
        <f>SUM(BD36:BD37)</f>
        <v/>
      </c>
      <c r="BE38" s="13">
        <f>SUM(BE36:BE37)</f>
        <v/>
      </c>
      <c r="BF38" s="13">
        <f>SUM(BF36:BF37)</f>
        <v/>
      </c>
      <c r="BG38" s="13">
        <f>SUM(BG36:BG37)</f>
        <v/>
      </c>
      <c r="BH38" s="13">
        <f>SUM(BH36:BH37)</f>
        <v/>
      </c>
      <c r="BI38" s="13">
        <f>SUM(BI36:BI37)</f>
        <v/>
      </c>
      <c r="BJ38" s="13">
        <f>SUM(BJ36:BJ37)</f>
        <v/>
      </c>
      <c r="BK38" s="13">
        <f>SUM(BK36:BK37)</f>
        <v/>
      </c>
      <c r="BL38" s="14">
        <f>SUM(BL36:BL37)</f>
        <v/>
      </c>
      <c r="BM38" s="7">
        <f>SUM(BM36:BM37)</f>
        <v/>
      </c>
      <c r="BN38" s="13">
        <f>SUM(BN36:BN37)</f>
        <v/>
      </c>
      <c r="BO38" s="13">
        <f>SUM(BO36:BO37)</f>
        <v/>
      </c>
      <c r="BP38" s="13">
        <f>BO38-BN38</f>
        <v/>
      </c>
      <c r="BQ38" s="13">
        <f>SUM(BQ36:BQ37)</f>
        <v/>
      </c>
      <c r="BR38" s="13">
        <f>SUM(BR36:BR37)</f>
        <v/>
      </c>
      <c r="BS38" s="13">
        <f>BR38-BQ38</f>
        <v/>
      </c>
      <c r="BT38" s="13">
        <f>IFERROR(BR38/31*31,0)</f>
        <v/>
      </c>
    </row>
    <row r="40">
      <c r="A40" s="7" t="n"/>
      <c r="B40" s="7" t="n"/>
      <c r="C40" s="7" t="n"/>
      <c r="D40" s="7" t="inlineStr">
        <is>
          <t>БОЕВЫЕ ИСКУССТВА</t>
        </is>
      </c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7" t="n"/>
      <c r="AI40" s="7" t="n"/>
      <c r="AJ40" s="7" t="n"/>
      <c r="AK40" s="7" t="n"/>
      <c r="AL40" s="7" t="n"/>
      <c r="AM40" s="7" t="n"/>
      <c r="AN40" s="7" t="n"/>
      <c r="AO40" s="7" t="n"/>
      <c r="AP40" s="7" t="n"/>
      <c r="AQ40" s="7" t="n"/>
      <c r="AR40" s="7" t="n"/>
      <c r="AS40" s="7" t="n"/>
      <c r="AT40" s="7" t="n"/>
      <c r="AU40" s="7" t="n"/>
      <c r="AV40" s="7" t="n"/>
      <c r="AW40" s="7" t="n"/>
      <c r="AX40" s="7" t="n"/>
      <c r="AY40" s="7" t="n"/>
      <c r="AZ40" s="7" t="n"/>
      <c r="BA40" s="7" t="n"/>
      <c r="BB40" s="7" t="n"/>
      <c r="BC40" s="7" t="n"/>
      <c r="BD40" s="7" t="n"/>
      <c r="BE40" s="7" t="n"/>
      <c r="BF40" s="7" t="n"/>
      <c r="BG40" s="7" t="n"/>
      <c r="BH40" s="7" t="n"/>
      <c r="BI40" s="7" t="n"/>
      <c r="BJ40" s="7" t="n"/>
      <c r="BK40" s="7" t="n"/>
      <c r="BL40" s="7" t="n"/>
      <c r="BM40" s="7" t="n"/>
      <c r="BN40" s="7" t="n"/>
      <c r="BO40" s="7" t="n"/>
      <c r="BP40" s="7" t="n"/>
      <c r="BQ40" s="7" t="n"/>
      <c r="BR40" s="7" t="n"/>
      <c r="BS40" s="7" t="n"/>
      <c r="BT40" s="7" t="n"/>
    </row>
    <row r="41">
      <c r="A41" s="8" t="n">
        <v>27</v>
      </c>
      <c r="B41" s="8" t="inlineStr">
        <is>
          <t>2025-04-01</t>
        </is>
      </c>
      <c r="C41" s="8" t="inlineStr">
        <is>
          <t>ПТ</t>
        </is>
      </c>
      <c r="D41" s="8" t="inlineStr">
        <is>
          <t>Хилобок Кирилл Игоревич</t>
        </is>
      </c>
      <c r="E41" s="9" t="n">
        <v>0</v>
      </c>
      <c r="F41" s="10" t="n">
        <v>1</v>
      </c>
      <c r="G41" s="10" t="n">
        <v>1</v>
      </c>
      <c r="H41" s="10" t="n">
        <v>0</v>
      </c>
      <c r="I41" s="10" t="n">
        <v>2</v>
      </c>
      <c r="J41" s="10" t="n">
        <v>3.875457875457875</v>
      </c>
      <c r="K41" s="10">
        <f>I41-J41</f>
        <v/>
      </c>
      <c r="L41" s="10" t="n">
        <v>488</v>
      </c>
      <c r="M41" s="10" t="n">
        <v>2944.858314081542</v>
      </c>
      <c r="N41" s="11">
        <f>L41-M41</f>
        <v/>
      </c>
      <c r="O41" s="9" t="n">
        <v>6</v>
      </c>
      <c r="P41" s="10" t="n">
        <v>25</v>
      </c>
      <c r="Q41" s="10" t="n">
        <v>1</v>
      </c>
      <c r="R41" s="10" t="n">
        <v>0</v>
      </c>
      <c r="S41" s="10" t="n">
        <v>32</v>
      </c>
      <c r="T41" s="10" t="n">
        <v>27.77533577533578</v>
      </c>
      <c r="U41" s="10">
        <f>S41-T41</f>
        <v/>
      </c>
      <c r="V41" s="10" t="n">
        <v>28712.5</v>
      </c>
      <c r="W41" s="10" t="n">
        <v>23226.30924726085</v>
      </c>
      <c r="X41" s="11">
        <f>V41-W41</f>
        <v/>
      </c>
      <c r="Y41" s="9" t="n">
        <v>1</v>
      </c>
      <c r="Z41" s="10" t="n">
        <v>17</v>
      </c>
      <c r="AA41" s="10" t="n">
        <v>1</v>
      </c>
      <c r="AB41" s="10" t="n">
        <v>0</v>
      </c>
      <c r="AC41" s="10" t="n">
        <v>19</v>
      </c>
      <c r="AD41" s="10" t="n">
        <v>27.77533577533578</v>
      </c>
      <c r="AE41" s="10">
        <f>AC41-AD41</f>
        <v/>
      </c>
      <c r="AF41" s="10" t="n">
        <v>13792</v>
      </c>
      <c r="AG41" s="10" t="n">
        <v>23226.30924726085</v>
      </c>
      <c r="AH41" s="11">
        <f>AF41-AG41</f>
        <v/>
      </c>
      <c r="AI41" s="9" t="n">
        <v>3</v>
      </c>
      <c r="AJ41" s="10" t="n">
        <v>24</v>
      </c>
      <c r="AK41" s="10" t="n">
        <v>1</v>
      </c>
      <c r="AL41" s="10" t="n">
        <v>0</v>
      </c>
      <c r="AM41" s="10" t="n">
        <v>28</v>
      </c>
      <c r="AN41" s="10" t="n">
        <v>27.77533577533578</v>
      </c>
      <c r="AO41" s="10">
        <f>AM41-AN41</f>
        <v/>
      </c>
      <c r="AP41" s="10" t="n">
        <v>22374.5</v>
      </c>
      <c r="AQ41" s="10" t="n">
        <v>23226.30924726085</v>
      </c>
      <c r="AR41" s="11">
        <f>AP41-AQ41</f>
        <v/>
      </c>
      <c r="AS41" s="9" t="n">
        <v>6</v>
      </c>
      <c r="AT41" s="10" t="n">
        <v>26</v>
      </c>
      <c r="AU41" s="10" t="n">
        <v>0</v>
      </c>
      <c r="AV41" s="10" t="n">
        <v>0</v>
      </c>
      <c r="AW41" s="10" t="n">
        <v>32</v>
      </c>
      <c r="AX41" s="10" t="n">
        <v>27.77533577533578</v>
      </c>
      <c r="AY41" s="10">
        <f>AW41-AX41</f>
        <v/>
      </c>
      <c r="AZ41" s="10" t="n">
        <v>28228</v>
      </c>
      <c r="BA41" s="10" t="n">
        <v>23226.30924726085</v>
      </c>
      <c r="BB41" s="11">
        <f>AZ41-BA41</f>
        <v/>
      </c>
      <c r="BC41" s="9" t="n">
        <v>1</v>
      </c>
      <c r="BD41" s="10" t="n">
        <v>3</v>
      </c>
      <c r="BE41" s="10" t="n">
        <v>1</v>
      </c>
      <c r="BF41" s="10" t="n">
        <v>0</v>
      </c>
      <c r="BG41" s="10" t="n">
        <v>5</v>
      </c>
      <c r="BH41" s="10" t="n">
        <v>5.023199023199021</v>
      </c>
      <c r="BI41" s="10">
        <f>BG41-BH41</f>
        <v/>
      </c>
      <c r="BJ41" s="10" t="n">
        <v>3710</v>
      </c>
      <c r="BK41" s="10" t="n">
        <v>4149.904696875038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7" t="n"/>
      <c r="B42" s="7" t="n"/>
      <c r="C42" s="7" t="n"/>
      <c r="D42" s="7" t="inlineStr">
        <is>
          <t>Итого БОЕВЫЕ ИСКУССТВА</t>
        </is>
      </c>
      <c r="E42" s="12">
        <f>SUM(E41:E41)</f>
        <v/>
      </c>
      <c r="F42" s="13">
        <f>SUM(F41:F41)</f>
        <v/>
      </c>
      <c r="G42" s="13">
        <f>SUM(G41:G41)</f>
        <v/>
      </c>
      <c r="H42" s="13">
        <f>SUM(H41:H41)</f>
        <v/>
      </c>
      <c r="I42" s="13">
        <f>SUM(I41:I41)</f>
        <v/>
      </c>
      <c r="J42" s="13">
        <f>SUM(J41:J41)</f>
        <v/>
      </c>
      <c r="K42" s="13">
        <f>SUM(K41:K41)</f>
        <v/>
      </c>
      <c r="L42" s="13">
        <f>SUM(L41:L41)</f>
        <v/>
      </c>
      <c r="M42" s="13">
        <f>SUM(M41:M41)</f>
        <v/>
      </c>
      <c r="N42" s="14">
        <f>SUM(N41:N41)</f>
        <v/>
      </c>
      <c r="O42" s="12">
        <f>SUM(O41:O41)</f>
        <v/>
      </c>
      <c r="P42" s="13">
        <f>SUM(P41:P41)</f>
        <v/>
      </c>
      <c r="Q42" s="13">
        <f>SUM(Q41:Q41)</f>
        <v/>
      </c>
      <c r="R42" s="13">
        <f>SUM(R41:R41)</f>
        <v/>
      </c>
      <c r="S42" s="13">
        <f>SUM(S41:S41)</f>
        <v/>
      </c>
      <c r="T42" s="13">
        <f>SUM(T41:T41)</f>
        <v/>
      </c>
      <c r="U42" s="13">
        <f>SUM(U41:U41)</f>
        <v/>
      </c>
      <c r="V42" s="13">
        <f>SUM(V41:V41)</f>
        <v/>
      </c>
      <c r="W42" s="13">
        <f>SUM(W41:W41)</f>
        <v/>
      </c>
      <c r="X42" s="14">
        <f>SUM(X41:X41)</f>
        <v/>
      </c>
      <c r="Y42" s="12">
        <f>SUM(Y41:Y41)</f>
        <v/>
      </c>
      <c r="Z42" s="13">
        <f>SUM(Z41:Z41)</f>
        <v/>
      </c>
      <c r="AA42" s="13">
        <f>SUM(AA41:AA41)</f>
        <v/>
      </c>
      <c r="AB42" s="13">
        <f>SUM(AB41:AB41)</f>
        <v/>
      </c>
      <c r="AC42" s="13">
        <f>SUM(AC41:AC41)</f>
        <v/>
      </c>
      <c r="AD42" s="13">
        <f>SUM(AD41:AD41)</f>
        <v/>
      </c>
      <c r="AE42" s="13">
        <f>SUM(AE41:AE41)</f>
        <v/>
      </c>
      <c r="AF42" s="13">
        <f>SUM(AF41:AF41)</f>
        <v/>
      </c>
      <c r="AG42" s="13">
        <f>SUM(AG41:AG41)</f>
        <v/>
      </c>
      <c r="AH42" s="14">
        <f>SUM(AH41:AH41)</f>
        <v/>
      </c>
      <c r="AI42" s="12">
        <f>SUM(AI41:AI41)</f>
        <v/>
      </c>
      <c r="AJ42" s="13">
        <f>SUM(AJ41:AJ41)</f>
        <v/>
      </c>
      <c r="AK42" s="13">
        <f>SUM(AK41:AK41)</f>
        <v/>
      </c>
      <c r="AL42" s="13">
        <f>SUM(AL41:AL41)</f>
        <v/>
      </c>
      <c r="AM42" s="13">
        <f>SUM(AM41:AM41)</f>
        <v/>
      </c>
      <c r="AN42" s="13">
        <f>SUM(AN41:AN41)</f>
        <v/>
      </c>
      <c r="AO42" s="13">
        <f>SUM(AO41:AO41)</f>
        <v/>
      </c>
      <c r="AP42" s="13">
        <f>SUM(AP41:AP41)</f>
        <v/>
      </c>
      <c r="AQ42" s="13">
        <f>SUM(AQ41:AQ41)</f>
        <v/>
      </c>
      <c r="AR42" s="14">
        <f>SUM(AR41:AR41)</f>
        <v/>
      </c>
      <c r="AS42" s="12">
        <f>SUM(AS41:AS41)</f>
        <v/>
      </c>
      <c r="AT42" s="13">
        <f>SUM(AT41:AT41)</f>
        <v/>
      </c>
      <c r="AU42" s="13">
        <f>SUM(AU41:AU41)</f>
        <v/>
      </c>
      <c r="AV42" s="13">
        <f>SUM(AV41:AV41)</f>
        <v/>
      </c>
      <c r="AW42" s="13">
        <f>SUM(AW41:AW41)</f>
        <v/>
      </c>
      <c r="AX42" s="13">
        <f>SUM(AX41:AX41)</f>
        <v/>
      </c>
      <c r="AY42" s="13">
        <f>SUM(AY41:AY41)</f>
        <v/>
      </c>
      <c r="AZ42" s="13">
        <f>SUM(AZ41:AZ41)</f>
        <v/>
      </c>
      <c r="BA42" s="13">
        <f>SUM(BA41:BA41)</f>
        <v/>
      </c>
      <c r="BB42" s="14">
        <f>SUM(BB41:BB41)</f>
        <v/>
      </c>
      <c r="BC42" s="12">
        <f>SUM(BC41:BC41)</f>
        <v/>
      </c>
      <c r="BD42" s="13">
        <f>SUM(BD41:BD41)</f>
        <v/>
      </c>
      <c r="BE42" s="13">
        <f>SUM(BE41:BE41)</f>
        <v/>
      </c>
      <c r="BF42" s="13">
        <f>SUM(BF41:BF41)</f>
        <v/>
      </c>
      <c r="BG42" s="13">
        <f>SUM(BG41:BG41)</f>
        <v/>
      </c>
      <c r="BH42" s="13">
        <f>SUM(BH41:BH41)</f>
        <v/>
      </c>
      <c r="BI42" s="13">
        <f>SUM(BI41:BI41)</f>
        <v/>
      </c>
      <c r="BJ42" s="13">
        <f>SUM(BJ41:BJ41)</f>
        <v/>
      </c>
      <c r="BK42" s="13">
        <f>SUM(BK41:BK41)</f>
        <v/>
      </c>
      <c r="BL42" s="14">
        <f>SUM(BL41:BL41)</f>
        <v/>
      </c>
      <c r="BM42" s="7">
        <f>SUM(BM41:BM41)</f>
        <v/>
      </c>
      <c r="BN42" s="13">
        <f>SUM(BN41:BN41)</f>
        <v/>
      </c>
      <c r="BO42" s="13">
        <f>SUM(BO41:BO41)</f>
        <v/>
      </c>
      <c r="BP42" s="13">
        <f>BO42-BN42</f>
        <v/>
      </c>
      <c r="BQ42" s="13">
        <f>SUM(BQ41:BQ41)</f>
        <v/>
      </c>
      <c r="BR42" s="13">
        <f>SUM(BR41:BR41)</f>
        <v/>
      </c>
      <c r="BS42" s="13">
        <f>BR42-BQ42</f>
        <v/>
      </c>
      <c r="BT42" s="13">
        <f>IFERROR(BR42/31*31,0)</f>
        <v/>
      </c>
    </row>
    <row r="44">
      <c r="A44" s="15" t="n"/>
      <c r="B44" s="15" t="n"/>
      <c r="C44" s="15" t="n"/>
      <c r="D44" s="15" t="inlineStr">
        <is>
          <t>Итого</t>
        </is>
      </c>
      <c r="E44" s="16">
        <f>SUM(E22,E33,E38,E42)</f>
        <v/>
      </c>
      <c r="F44" s="17">
        <f>SUM(F22,F33,F38,F42)</f>
        <v/>
      </c>
      <c r="G44" s="17">
        <f>SUM(G22,G33,G38,G42)</f>
        <v/>
      </c>
      <c r="H44" s="17">
        <f>SUM(H22,H33,H38,H42)</f>
        <v/>
      </c>
      <c r="I44" s="17">
        <f>SUM(I22,I33,I38,I42)</f>
        <v/>
      </c>
      <c r="J44" s="17">
        <f>SUM(J22,J33,J38,J42)</f>
        <v/>
      </c>
      <c r="K44" s="17">
        <f>SUM(K22,K33,K38,K42)</f>
        <v/>
      </c>
      <c r="L44" s="17">
        <f>SUM(L22,L33,L38,L42)</f>
        <v/>
      </c>
      <c r="M44" s="17">
        <f>SUM(M22,M33,M38,M42)</f>
        <v/>
      </c>
      <c r="N44" s="18">
        <f>SUM(N22,N33,N38,N42)</f>
        <v/>
      </c>
      <c r="O44" s="16">
        <f>SUM(O22,O33,O38,O42)</f>
        <v/>
      </c>
      <c r="P44" s="17">
        <f>SUM(P22,P33,P38,P42)</f>
        <v/>
      </c>
      <c r="Q44" s="17">
        <f>SUM(Q22,Q33,Q38,Q42)</f>
        <v/>
      </c>
      <c r="R44" s="17">
        <f>SUM(R22,R33,R38,R42)</f>
        <v/>
      </c>
      <c r="S44" s="17">
        <f>SUM(S22,S33,S38,S42)</f>
        <v/>
      </c>
      <c r="T44" s="17">
        <f>SUM(T22,T33,T38,T42)</f>
        <v/>
      </c>
      <c r="U44" s="17">
        <f>SUM(U22,U33,U38,U42)</f>
        <v/>
      </c>
      <c r="V44" s="17">
        <f>SUM(V22,V33,V38,V42)</f>
        <v/>
      </c>
      <c r="W44" s="17">
        <f>SUM(W22,W33,W38,W42)</f>
        <v/>
      </c>
      <c r="X44" s="18">
        <f>SUM(X22,X33,X38,X42)</f>
        <v/>
      </c>
      <c r="Y44" s="16">
        <f>SUM(Y22,Y33,Y38,Y42)</f>
        <v/>
      </c>
      <c r="Z44" s="17">
        <f>SUM(Z22,Z33,Z38,Z42)</f>
        <v/>
      </c>
      <c r="AA44" s="17">
        <f>SUM(AA22,AA33,AA38,AA42)</f>
        <v/>
      </c>
      <c r="AB44" s="17">
        <f>SUM(AB22,AB33,AB38,AB42)</f>
        <v/>
      </c>
      <c r="AC44" s="17">
        <f>SUM(AC22,AC33,AC38,AC42)</f>
        <v/>
      </c>
      <c r="AD44" s="17">
        <f>SUM(AD22,AD33,AD38,AD42)</f>
        <v/>
      </c>
      <c r="AE44" s="17">
        <f>SUM(AE22,AE33,AE38,AE42)</f>
        <v/>
      </c>
      <c r="AF44" s="17">
        <f>SUM(AF22,AF33,AF38,AF42)</f>
        <v/>
      </c>
      <c r="AG44" s="17">
        <f>SUM(AG22,AG33,AG38,AG42)</f>
        <v/>
      </c>
      <c r="AH44" s="18">
        <f>SUM(AH22,AH33,AH38,AH42)</f>
        <v/>
      </c>
      <c r="AI44" s="16">
        <f>SUM(AI22,AI33,AI38,AI42)</f>
        <v/>
      </c>
      <c r="AJ44" s="17">
        <f>SUM(AJ22,AJ33,AJ38,AJ42)</f>
        <v/>
      </c>
      <c r="AK44" s="17">
        <f>SUM(AK22,AK33,AK38,AK42)</f>
        <v/>
      </c>
      <c r="AL44" s="17">
        <f>SUM(AL22,AL33,AL38,AL42)</f>
        <v/>
      </c>
      <c r="AM44" s="17">
        <f>SUM(AM22,AM33,AM38,AM42)</f>
        <v/>
      </c>
      <c r="AN44" s="17">
        <f>SUM(AN22,AN33,AN38,AN42)</f>
        <v/>
      </c>
      <c r="AO44" s="17">
        <f>SUM(AO22,AO33,AO38,AO42)</f>
        <v/>
      </c>
      <c r="AP44" s="17">
        <f>SUM(AP22,AP33,AP38,AP42)</f>
        <v/>
      </c>
      <c r="AQ44" s="17">
        <f>SUM(AQ22,AQ33,AQ38,AQ42)</f>
        <v/>
      </c>
      <c r="AR44" s="18">
        <f>SUM(AR22,AR33,AR38,AR42)</f>
        <v/>
      </c>
      <c r="AS44" s="16">
        <f>SUM(AS22,AS33,AS38,AS42)</f>
        <v/>
      </c>
      <c r="AT44" s="17">
        <f>SUM(AT22,AT33,AT38,AT42)</f>
        <v/>
      </c>
      <c r="AU44" s="17">
        <f>SUM(AU22,AU33,AU38,AU42)</f>
        <v/>
      </c>
      <c r="AV44" s="17">
        <f>SUM(AV22,AV33,AV38,AV42)</f>
        <v/>
      </c>
      <c r="AW44" s="17">
        <f>SUM(AW22,AW33,AW38,AW42)</f>
        <v/>
      </c>
      <c r="AX44" s="17">
        <f>SUM(AX22,AX33,AX38,AX42)</f>
        <v/>
      </c>
      <c r="AY44" s="17">
        <f>SUM(AY22,AY33,AY38,AY42)</f>
        <v/>
      </c>
      <c r="AZ44" s="17">
        <f>SUM(AZ22,AZ33,AZ38,AZ42)</f>
        <v/>
      </c>
      <c r="BA44" s="17">
        <f>SUM(BA22,BA33,BA38,BA42)</f>
        <v/>
      </c>
      <c r="BB44" s="18">
        <f>SUM(BB22,BB33,BB38,BB42)</f>
        <v/>
      </c>
      <c r="BC44" s="16">
        <f>SUM(BC22,BC33,BC38,BC42)</f>
        <v/>
      </c>
      <c r="BD44" s="17">
        <f>SUM(BD22,BD33,BD38,BD42)</f>
        <v/>
      </c>
      <c r="BE44" s="17">
        <f>SUM(BE22,BE33,BE38,BE42)</f>
        <v/>
      </c>
      <c r="BF44" s="17">
        <f>SUM(BF22,BF33,BF38,BF42)</f>
        <v/>
      </c>
      <c r="BG44" s="17">
        <f>SUM(BG22,BG33,BG38,BG42)</f>
        <v/>
      </c>
      <c r="BH44" s="17">
        <f>SUM(BH22,BH33,BH38,BH42)</f>
        <v/>
      </c>
      <c r="BI44" s="17">
        <f>SUM(BI22,BI33,BI38,BI42)</f>
        <v/>
      </c>
      <c r="BJ44" s="17">
        <f>SUM(BJ22,BJ33,BJ38,BJ42)</f>
        <v/>
      </c>
      <c r="BK44" s="17">
        <f>SUM(BK22,BK33,BK38,BK42)</f>
        <v/>
      </c>
      <c r="BL44" s="18">
        <f>SUM(BL22,BL33,BL38,BL42)</f>
        <v/>
      </c>
      <c r="BM44" s="16">
        <f>SUM(BM22,BM33,BM38,BM42)</f>
        <v/>
      </c>
      <c r="BN44" s="17">
        <f>SUM(BN22,BN33,BN38,BN42)</f>
        <v/>
      </c>
      <c r="BO44" s="17">
        <f>SUM(BO22,BO33,BO38,BO42)</f>
        <v/>
      </c>
      <c r="BP44" s="17">
        <f>BO44-BN44</f>
        <v/>
      </c>
      <c r="BQ44" s="17">
        <f>SUM(BQ22,BQ33,BQ38,BQ42)</f>
        <v/>
      </c>
      <c r="BR44" s="17">
        <f>SUM(BR22,BR33,BR38,BR42)</f>
        <v/>
      </c>
      <c r="BS44" s="17">
        <f>BR44-BQ44</f>
        <v/>
      </c>
      <c r="BT44" s="17">
        <f>IFERROR(BR44/31*31,0)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21">
    <cfRule type="dataBar" priority="1">
      <dataBar showValue="1">
        <cfvo type="min"/>
        <cfvo type="max"/>
        <color rgb="00D8B4FE"/>
      </dataBar>
    </cfRule>
  </conditionalFormatting>
  <conditionalFormatting sqref="K25:K32">
    <cfRule type="dataBar" priority="2">
      <dataBar showValue="1">
        <cfvo type="min"/>
        <cfvo type="max"/>
        <color rgb="00D8B4FE"/>
      </dataBar>
    </cfRule>
  </conditionalFormatting>
  <conditionalFormatting sqref="K36:K37">
    <cfRule type="dataBar" priority="3">
      <dataBar showValue="1">
        <cfvo type="min"/>
        <cfvo type="max"/>
        <color rgb="00D8B4FE"/>
      </dataBar>
    </cfRule>
  </conditionalFormatting>
  <conditionalFormatting sqref="K41">
    <cfRule type="dataBar" priority="4">
      <dataBar showValue="1">
        <cfvo type="min"/>
        <cfvo type="max"/>
        <color rgb="00D8B4FE"/>
      </dataBar>
    </cfRule>
  </conditionalFormatting>
  <conditionalFormatting sqref="N6:N21">
    <cfRule type="dataBar" priority="5">
      <dataBar showValue="1">
        <cfvo type="min"/>
        <cfvo type="max"/>
        <color rgb="00D8B4FE"/>
      </dataBar>
    </cfRule>
  </conditionalFormatting>
  <conditionalFormatting sqref="N25:N32">
    <cfRule type="dataBar" priority="6">
      <dataBar showValue="1">
        <cfvo type="min"/>
        <cfvo type="max"/>
        <color rgb="00D8B4FE"/>
      </dataBar>
    </cfRule>
  </conditionalFormatting>
  <conditionalFormatting sqref="N36:N37">
    <cfRule type="dataBar" priority="7">
      <dataBar showValue="1">
        <cfvo type="min"/>
        <cfvo type="max"/>
        <color rgb="00D8B4FE"/>
      </dataBar>
    </cfRule>
  </conditionalFormatting>
  <conditionalFormatting sqref="N41">
    <cfRule type="dataBar" priority="8">
      <dataBar showValue="1">
        <cfvo type="min"/>
        <cfvo type="max"/>
        <color rgb="00D8B4FE"/>
      </dataBar>
    </cfRule>
  </conditionalFormatting>
  <conditionalFormatting sqref="U6:U21">
    <cfRule type="dataBar" priority="9">
      <dataBar showValue="1">
        <cfvo type="min"/>
        <cfvo type="max"/>
        <color rgb="00D8B4FE"/>
      </dataBar>
    </cfRule>
  </conditionalFormatting>
  <conditionalFormatting sqref="U25:U32">
    <cfRule type="dataBar" priority="10">
      <dataBar showValue="1">
        <cfvo type="min"/>
        <cfvo type="max"/>
        <color rgb="00D8B4FE"/>
      </dataBar>
    </cfRule>
  </conditionalFormatting>
  <conditionalFormatting sqref="U36:U37">
    <cfRule type="dataBar" priority="11">
      <dataBar showValue="1">
        <cfvo type="min"/>
        <cfvo type="max"/>
        <color rgb="00D8B4FE"/>
      </dataBar>
    </cfRule>
  </conditionalFormatting>
  <conditionalFormatting sqref="U41">
    <cfRule type="dataBar" priority="12">
      <dataBar showValue="1">
        <cfvo type="min"/>
        <cfvo type="max"/>
        <color rgb="00D8B4FE"/>
      </dataBar>
    </cfRule>
  </conditionalFormatting>
  <conditionalFormatting sqref="X6:X21">
    <cfRule type="dataBar" priority="13">
      <dataBar showValue="1">
        <cfvo type="min"/>
        <cfvo type="max"/>
        <color rgb="00D8B4FE"/>
      </dataBar>
    </cfRule>
  </conditionalFormatting>
  <conditionalFormatting sqref="X25:X32">
    <cfRule type="dataBar" priority="14">
      <dataBar showValue="1">
        <cfvo type="min"/>
        <cfvo type="max"/>
        <color rgb="00D8B4FE"/>
      </dataBar>
    </cfRule>
  </conditionalFormatting>
  <conditionalFormatting sqref="X36:X37">
    <cfRule type="dataBar" priority="15">
      <dataBar showValue="1">
        <cfvo type="min"/>
        <cfvo type="max"/>
        <color rgb="00D8B4FE"/>
      </dataBar>
    </cfRule>
  </conditionalFormatting>
  <conditionalFormatting sqref="X41">
    <cfRule type="dataBar" priority="16">
      <dataBar showValue="1">
        <cfvo type="min"/>
        <cfvo type="max"/>
        <color rgb="00D8B4FE"/>
      </dataBar>
    </cfRule>
  </conditionalFormatting>
  <conditionalFormatting sqref="AE6:AE21">
    <cfRule type="dataBar" priority="17">
      <dataBar showValue="1">
        <cfvo type="min"/>
        <cfvo type="max"/>
        <color rgb="00D8B4FE"/>
      </dataBar>
    </cfRule>
  </conditionalFormatting>
  <conditionalFormatting sqref="AE25:AE32">
    <cfRule type="dataBar" priority="18">
      <dataBar showValue="1">
        <cfvo type="min"/>
        <cfvo type="max"/>
        <color rgb="00D8B4FE"/>
      </dataBar>
    </cfRule>
  </conditionalFormatting>
  <conditionalFormatting sqref="AE36:AE37">
    <cfRule type="dataBar" priority="19">
      <dataBar showValue="1">
        <cfvo type="min"/>
        <cfvo type="max"/>
        <color rgb="00D8B4FE"/>
      </dataBar>
    </cfRule>
  </conditionalFormatting>
  <conditionalFormatting sqref="AE41">
    <cfRule type="dataBar" priority="20">
      <dataBar showValue="1">
        <cfvo type="min"/>
        <cfvo type="max"/>
        <color rgb="00D8B4FE"/>
      </dataBar>
    </cfRule>
  </conditionalFormatting>
  <conditionalFormatting sqref="AH6:AH21">
    <cfRule type="dataBar" priority="21">
      <dataBar showValue="1">
        <cfvo type="min"/>
        <cfvo type="max"/>
        <color rgb="00D8B4FE"/>
      </dataBar>
    </cfRule>
  </conditionalFormatting>
  <conditionalFormatting sqref="AH25:AH32">
    <cfRule type="dataBar" priority="22">
      <dataBar showValue="1">
        <cfvo type="min"/>
        <cfvo type="max"/>
        <color rgb="00D8B4FE"/>
      </dataBar>
    </cfRule>
  </conditionalFormatting>
  <conditionalFormatting sqref="AH36:AH37">
    <cfRule type="dataBar" priority="23">
      <dataBar showValue="1">
        <cfvo type="min"/>
        <cfvo type="max"/>
        <color rgb="00D8B4FE"/>
      </dataBar>
    </cfRule>
  </conditionalFormatting>
  <conditionalFormatting sqref="AH41">
    <cfRule type="dataBar" priority="24">
      <dataBar showValue="1">
        <cfvo type="min"/>
        <cfvo type="max"/>
        <color rgb="00D8B4FE"/>
      </dataBar>
    </cfRule>
  </conditionalFormatting>
  <conditionalFormatting sqref="AO6:AO21">
    <cfRule type="dataBar" priority="25">
      <dataBar showValue="1">
        <cfvo type="min"/>
        <cfvo type="max"/>
        <color rgb="00D8B4FE"/>
      </dataBar>
    </cfRule>
  </conditionalFormatting>
  <conditionalFormatting sqref="AO25:AO32">
    <cfRule type="dataBar" priority="26">
      <dataBar showValue="1">
        <cfvo type="min"/>
        <cfvo type="max"/>
        <color rgb="00D8B4FE"/>
      </dataBar>
    </cfRule>
  </conditionalFormatting>
  <conditionalFormatting sqref="AO36:AO37">
    <cfRule type="dataBar" priority="27">
      <dataBar showValue="1">
        <cfvo type="min"/>
        <cfvo type="max"/>
        <color rgb="00D8B4FE"/>
      </dataBar>
    </cfRule>
  </conditionalFormatting>
  <conditionalFormatting sqref="AO41">
    <cfRule type="dataBar" priority="28">
      <dataBar showValue="1">
        <cfvo type="min"/>
        <cfvo type="max"/>
        <color rgb="00D8B4FE"/>
      </dataBar>
    </cfRule>
  </conditionalFormatting>
  <conditionalFormatting sqref="AR6:AR21">
    <cfRule type="dataBar" priority="29">
      <dataBar showValue="1">
        <cfvo type="min"/>
        <cfvo type="max"/>
        <color rgb="00D8B4FE"/>
      </dataBar>
    </cfRule>
  </conditionalFormatting>
  <conditionalFormatting sqref="AR25:AR32">
    <cfRule type="dataBar" priority="30">
      <dataBar showValue="1">
        <cfvo type="min"/>
        <cfvo type="max"/>
        <color rgb="00D8B4FE"/>
      </dataBar>
    </cfRule>
  </conditionalFormatting>
  <conditionalFormatting sqref="AR36:AR37">
    <cfRule type="dataBar" priority="31">
      <dataBar showValue="1">
        <cfvo type="min"/>
        <cfvo type="max"/>
        <color rgb="00D8B4FE"/>
      </dataBar>
    </cfRule>
  </conditionalFormatting>
  <conditionalFormatting sqref="AR41">
    <cfRule type="dataBar" priority="32">
      <dataBar showValue="1">
        <cfvo type="min"/>
        <cfvo type="max"/>
        <color rgb="00D8B4FE"/>
      </dataBar>
    </cfRule>
  </conditionalFormatting>
  <conditionalFormatting sqref="AY6:AY21">
    <cfRule type="dataBar" priority="33">
      <dataBar showValue="1">
        <cfvo type="min"/>
        <cfvo type="max"/>
        <color rgb="00D8B4FE"/>
      </dataBar>
    </cfRule>
  </conditionalFormatting>
  <conditionalFormatting sqref="AY25:AY32">
    <cfRule type="dataBar" priority="34">
      <dataBar showValue="1">
        <cfvo type="min"/>
        <cfvo type="max"/>
        <color rgb="00D8B4FE"/>
      </dataBar>
    </cfRule>
  </conditionalFormatting>
  <conditionalFormatting sqref="AY36:AY37">
    <cfRule type="dataBar" priority="35">
      <dataBar showValue="1">
        <cfvo type="min"/>
        <cfvo type="max"/>
        <color rgb="00D8B4FE"/>
      </dataBar>
    </cfRule>
  </conditionalFormatting>
  <conditionalFormatting sqref="AY41">
    <cfRule type="dataBar" priority="36">
      <dataBar showValue="1">
        <cfvo type="min"/>
        <cfvo type="max"/>
        <color rgb="00D8B4FE"/>
      </dataBar>
    </cfRule>
  </conditionalFormatting>
  <conditionalFormatting sqref="BB6:BB21">
    <cfRule type="dataBar" priority="37">
      <dataBar showValue="1">
        <cfvo type="min"/>
        <cfvo type="max"/>
        <color rgb="00D8B4FE"/>
      </dataBar>
    </cfRule>
  </conditionalFormatting>
  <conditionalFormatting sqref="BB25:BB32">
    <cfRule type="dataBar" priority="38">
      <dataBar showValue="1">
        <cfvo type="min"/>
        <cfvo type="max"/>
        <color rgb="00D8B4FE"/>
      </dataBar>
    </cfRule>
  </conditionalFormatting>
  <conditionalFormatting sqref="BB36:BB37">
    <cfRule type="dataBar" priority="39">
      <dataBar showValue="1">
        <cfvo type="min"/>
        <cfvo type="max"/>
        <color rgb="00D8B4FE"/>
      </dataBar>
    </cfRule>
  </conditionalFormatting>
  <conditionalFormatting sqref="BB41">
    <cfRule type="dataBar" priority="40">
      <dataBar showValue="1">
        <cfvo type="min"/>
        <cfvo type="max"/>
        <color rgb="00D8B4FE"/>
      </dataBar>
    </cfRule>
  </conditionalFormatting>
  <conditionalFormatting sqref="BI6:BI21">
    <cfRule type="dataBar" priority="41">
      <dataBar showValue="1">
        <cfvo type="min"/>
        <cfvo type="max"/>
        <color rgb="00D8B4FE"/>
      </dataBar>
    </cfRule>
  </conditionalFormatting>
  <conditionalFormatting sqref="BI25:BI32">
    <cfRule type="dataBar" priority="42">
      <dataBar showValue="1">
        <cfvo type="min"/>
        <cfvo type="max"/>
        <color rgb="00D8B4FE"/>
      </dataBar>
    </cfRule>
  </conditionalFormatting>
  <conditionalFormatting sqref="BI36:BI37">
    <cfRule type="dataBar" priority="43">
      <dataBar showValue="1">
        <cfvo type="min"/>
        <cfvo type="max"/>
        <color rgb="00D8B4FE"/>
      </dataBar>
    </cfRule>
  </conditionalFormatting>
  <conditionalFormatting sqref="BI41">
    <cfRule type="dataBar" priority="44">
      <dataBar showValue="1">
        <cfvo type="min"/>
        <cfvo type="max"/>
        <color rgb="00D8B4FE"/>
      </dataBar>
    </cfRule>
  </conditionalFormatting>
  <conditionalFormatting sqref="BL6:BL21">
    <cfRule type="dataBar" priority="45">
      <dataBar showValue="1">
        <cfvo type="min"/>
        <cfvo type="max"/>
        <color rgb="00D8B4FE"/>
      </dataBar>
    </cfRule>
  </conditionalFormatting>
  <conditionalFormatting sqref="BL25:BL32">
    <cfRule type="dataBar" priority="46">
      <dataBar showValue="1">
        <cfvo type="min"/>
        <cfvo type="max"/>
        <color rgb="00D8B4FE"/>
      </dataBar>
    </cfRule>
  </conditionalFormatting>
  <conditionalFormatting sqref="BL36:BL37">
    <cfRule type="dataBar" priority="47">
      <dataBar showValue="1">
        <cfvo type="min"/>
        <cfvo type="max"/>
        <color rgb="00D8B4FE"/>
      </dataBar>
    </cfRule>
  </conditionalFormatting>
  <conditionalFormatting sqref="BL41">
    <cfRule type="dataBar" priority="48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01.08.2026 — 31.08.2026</t>
        </is>
      </c>
    </row>
    <row r="3">
      <c r="A3" t="inlineStr">
        <is>
          <t>Дата контроля: 31.08.2026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1966494.44</v>
      </c>
    </row>
    <row r="7">
      <c r="A7" s="8" t="inlineStr">
        <is>
          <t>План суммы</t>
        </is>
      </c>
      <c r="B7" s="21" t="n">
        <v>2400000</v>
      </c>
    </row>
    <row r="8">
      <c r="A8" s="8" t="inlineStr">
        <is>
          <t>Выполнение суммы</t>
        </is>
      </c>
      <c r="B8" s="22" t="n">
        <v>0.8193726833333334</v>
      </c>
    </row>
    <row r="9">
      <c r="A9" s="8" t="inlineStr">
        <is>
          <t>Факт тренировок</t>
        </is>
      </c>
      <c r="B9" s="21" t="n">
        <v>1286</v>
      </c>
    </row>
    <row r="10">
      <c r="A10" s="8" t="inlineStr">
        <is>
          <t>План тренировок</t>
        </is>
      </c>
      <c r="B10" s="21" t="n">
        <v>1464</v>
      </c>
    </row>
    <row r="11">
      <c r="A11" s="8" t="inlineStr">
        <is>
          <t>Выполнение тренировок</t>
        </is>
      </c>
      <c r="B11" s="22" t="n">
        <v>0.8784153005464481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633</v>
      </c>
      <c r="C17" s="10" t="n">
        <v>530</v>
      </c>
      <c r="D17" s="23" t="n">
        <v>0.8372827804107424</v>
      </c>
      <c r="E17" s="10" t="n">
        <v>1100000</v>
      </c>
      <c r="F17" s="10" t="n">
        <v>836592.49</v>
      </c>
      <c r="G17" s="23" t="n">
        <v>0.7605386272727273</v>
      </c>
      <c r="H17" s="10" t="n">
        <v>836592.49</v>
      </c>
      <c r="I17" s="10" t="n">
        <v>-263407.51</v>
      </c>
    </row>
    <row r="18">
      <c r="A18" s="8" t="inlineStr">
        <is>
          <t>ГП</t>
        </is>
      </c>
      <c r="B18" s="10" t="n">
        <v>532</v>
      </c>
      <c r="C18" s="10" t="n">
        <v>417</v>
      </c>
      <c r="D18" s="23" t="n">
        <v>0.7838345864661654</v>
      </c>
      <c r="E18" s="10" t="n">
        <v>900000</v>
      </c>
      <c r="F18" s="10" t="n">
        <v>704663.83</v>
      </c>
      <c r="G18" s="23" t="n">
        <v>0.782959811111111</v>
      </c>
      <c r="H18" s="10" t="n">
        <v>704663.83</v>
      </c>
      <c r="I18" s="10" t="n">
        <v>-195336.17</v>
      </c>
    </row>
    <row r="19">
      <c r="A19" s="8" t="inlineStr">
        <is>
          <t>ФТ</t>
        </is>
      </c>
      <c r="B19" s="10" t="n">
        <v>179</v>
      </c>
      <c r="C19" s="10" t="n">
        <v>221</v>
      </c>
      <c r="D19" s="23" t="n">
        <v>1.23463687150838</v>
      </c>
      <c r="E19" s="10" t="n">
        <v>300000</v>
      </c>
      <c r="F19" s="10" t="n">
        <v>327933.12</v>
      </c>
      <c r="G19" s="23" t="n">
        <v>1.0931104</v>
      </c>
      <c r="H19" s="10" t="n">
        <v>327933.12</v>
      </c>
      <c r="I19" s="10" t="n">
        <v>27933.12</v>
      </c>
    </row>
    <row r="20">
      <c r="A20" s="8" t="inlineStr">
        <is>
          <t>БИ</t>
        </is>
      </c>
      <c r="B20" s="10" t="n">
        <v>120</v>
      </c>
      <c r="C20" s="10" t="n">
        <v>118</v>
      </c>
      <c r="D20" s="23" t="n">
        <v>0.9833333333333333</v>
      </c>
      <c r="E20" s="10" t="n">
        <v>100000</v>
      </c>
      <c r="F20" s="10" t="n">
        <v>97305</v>
      </c>
      <c r="G20" s="23" t="n">
        <v>0.97305</v>
      </c>
      <c r="H20" s="10" t="n">
        <v>97305</v>
      </c>
      <c r="I20" s="10" t="n">
        <v>-2695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Белоусова Елизавета Владимировна</t>
        </is>
      </c>
      <c r="C26" s="10" t="n">
        <v>0</v>
      </c>
      <c r="D26" s="10" t="n">
        <v>8</v>
      </c>
      <c r="E26" s="23" t="n">
        <v>0</v>
      </c>
      <c r="F26" s="10" t="n">
        <v>0</v>
      </c>
      <c r="G26" s="10" t="n">
        <v>1727.5</v>
      </c>
      <c r="H26" s="23" t="n">
        <v>0</v>
      </c>
      <c r="I26" s="10" t="n">
        <v>1727.5</v>
      </c>
      <c r="J26" s="10" t="n">
        <v>1727.5</v>
      </c>
    </row>
    <row r="27">
      <c r="A27" s="8" t="inlineStr">
        <is>
          <t>ТЗ</t>
        </is>
      </c>
      <c r="B27" s="8" t="inlineStr">
        <is>
          <t>Дербилова Светлана Владимировна</t>
        </is>
      </c>
      <c r="C27" s="10" t="n">
        <v>0</v>
      </c>
      <c r="D27" s="10" t="n">
        <v>6</v>
      </c>
      <c r="E27" s="23" t="n">
        <v>0</v>
      </c>
      <c r="F27" s="10" t="n">
        <v>0</v>
      </c>
      <c r="G27" s="10" t="n">
        <v>0</v>
      </c>
      <c r="H27" s="23" t="n">
        <v>0</v>
      </c>
      <c r="I27" s="10" t="n">
        <v>0</v>
      </c>
      <c r="J27" s="10" t="n">
        <v>0</v>
      </c>
    </row>
    <row r="28">
      <c r="A28" s="8" t="inlineStr">
        <is>
          <t>ТЗ</t>
        </is>
      </c>
      <c r="B28" s="8" t="inlineStr">
        <is>
          <t>Ершов Данил Викторович</t>
        </is>
      </c>
      <c r="C28" s="10" t="n">
        <v>0</v>
      </c>
      <c r="D28" s="10" t="n">
        <v>23</v>
      </c>
      <c r="E28" s="23" t="n">
        <v>0</v>
      </c>
      <c r="F28" s="10" t="n">
        <v>0</v>
      </c>
      <c r="G28" s="10" t="n">
        <v>39454</v>
      </c>
      <c r="H28" s="23" t="n">
        <v>0</v>
      </c>
      <c r="I28" s="10" t="n">
        <v>39454</v>
      </c>
      <c r="J28" s="10" t="n">
        <v>39454</v>
      </c>
    </row>
    <row r="29">
      <c r="A29" s="8" t="inlineStr">
        <is>
          <t>ТЗ</t>
        </is>
      </c>
      <c r="B29" s="8" t="inlineStr">
        <is>
          <t>Зинченко Лидия Ивановна</t>
        </is>
      </c>
      <c r="C29" s="10" t="n">
        <v>23</v>
      </c>
      <c r="D29" s="10" t="n">
        <v>0</v>
      </c>
      <c r="E29" s="23" t="n">
        <v>0</v>
      </c>
      <c r="F29" s="10" t="n">
        <v>41900</v>
      </c>
      <c r="G29" s="10" t="n">
        <v>0</v>
      </c>
      <c r="H29" s="23" t="n">
        <v>0</v>
      </c>
      <c r="I29" s="10" t="n">
        <v>0</v>
      </c>
      <c r="J29" s="10" t="n">
        <v>-41900</v>
      </c>
    </row>
    <row r="30">
      <c r="A30" s="8" t="inlineStr">
        <is>
          <t>ТЗ</t>
        </is>
      </c>
      <c r="B30" s="8" t="inlineStr">
        <is>
          <t>Шангов Павел Михайлович</t>
        </is>
      </c>
      <c r="C30" s="10" t="n">
        <v>0</v>
      </c>
      <c r="D30" s="10" t="n">
        <v>73</v>
      </c>
      <c r="E30" s="23" t="n">
        <v>0</v>
      </c>
      <c r="F30" s="10" t="n">
        <v>0</v>
      </c>
      <c r="G30" s="10" t="n">
        <v>118959.25</v>
      </c>
      <c r="H30" s="23" t="n">
        <v>0</v>
      </c>
      <c r="I30" s="10" t="n">
        <v>118959.25</v>
      </c>
      <c r="J30" s="10" t="n">
        <v>118959.25</v>
      </c>
    </row>
    <row r="31">
      <c r="A31" s="8" t="inlineStr">
        <is>
          <t>ТЗ</t>
        </is>
      </c>
      <c r="B31" s="8" t="inlineStr">
        <is>
          <t>Шамхалов Мурад Камилевич</t>
        </is>
      </c>
      <c r="C31" s="10" t="n">
        <v>37</v>
      </c>
      <c r="D31" s="10" t="n">
        <v>14</v>
      </c>
      <c r="E31" s="23" t="n">
        <v>0.3783783783783784</v>
      </c>
      <c r="F31" s="10" t="n">
        <v>57500</v>
      </c>
      <c r="G31" s="10" t="n">
        <v>20650.5</v>
      </c>
      <c r="H31" s="23" t="n">
        <v>0.3591391304347826</v>
      </c>
      <c r="I31" s="10" t="n">
        <v>20650.5</v>
      </c>
      <c r="J31" s="10" t="n">
        <v>-36849.5</v>
      </c>
    </row>
    <row r="32">
      <c r="A32" s="8" t="inlineStr">
        <is>
          <t>ТЗ</t>
        </is>
      </c>
      <c r="B32" s="8" t="inlineStr">
        <is>
          <t>Важенина Ксения Александровна</t>
        </is>
      </c>
      <c r="C32" s="10" t="n">
        <v>81</v>
      </c>
      <c r="D32" s="10" t="n">
        <v>46</v>
      </c>
      <c r="E32" s="23" t="n">
        <v>0.5679012345679012</v>
      </c>
      <c r="F32" s="10" t="n">
        <v>134500</v>
      </c>
      <c r="G32" s="10" t="n">
        <v>57837.67</v>
      </c>
      <c r="H32" s="23" t="n">
        <v>0.4300198513011153</v>
      </c>
      <c r="I32" s="10" t="n">
        <v>57837.67</v>
      </c>
      <c r="J32" s="10" t="n">
        <v>-76662.33</v>
      </c>
    </row>
    <row r="33">
      <c r="A33" s="8" t="inlineStr">
        <is>
          <t>ТЗ</t>
        </is>
      </c>
      <c r="B33" s="8" t="inlineStr">
        <is>
          <t>Демошкевич София Александровна</t>
        </is>
      </c>
      <c r="C33" s="10" t="n">
        <v>34</v>
      </c>
      <c r="D33" s="10" t="n">
        <v>18</v>
      </c>
      <c r="E33" s="23" t="n">
        <v>0.5294117647058824</v>
      </c>
      <c r="F33" s="10" t="n">
        <v>64000</v>
      </c>
      <c r="G33" s="10" t="n">
        <v>30737.5</v>
      </c>
      <c r="H33" s="23" t="n">
        <v>0.4802734375</v>
      </c>
      <c r="I33" s="10" t="n">
        <v>30737.5</v>
      </c>
      <c r="J33" s="10" t="n">
        <v>-33262.5</v>
      </c>
    </row>
    <row r="34">
      <c r="A34" s="8" t="inlineStr">
        <is>
          <t>ТЗ</t>
        </is>
      </c>
      <c r="B34" s="8" t="inlineStr">
        <is>
          <t>Рочев Игорь Алексеевич</t>
        </is>
      </c>
      <c r="C34" s="10" t="n">
        <v>141</v>
      </c>
      <c r="D34" s="10" t="n">
        <v>83</v>
      </c>
      <c r="E34" s="23" t="n">
        <v>0.5886524822695035</v>
      </c>
      <c r="F34" s="10" t="n">
        <v>305300</v>
      </c>
      <c r="G34" s="10" t="n">
        <v>157920.5</v>
      </c>
      <c r="H34" s="23" t="n">
        <v>0.5172633475270226</v>
      </c>
      <c r="I34" s="10" t="n">
        <v>157920.5</v>
      </c>
      <c r="J34" s="10" t="n">
        <v>-147379.5</v>
      </c>
    </row>
    <row r="35">
      <c r="A35" s="8" t="inlineStr">
        <is>
          <t>ТЗ</t>
        </is>
      </c>
      <c r="B35" s="8" t="inlineStr">
        <is>
          <t>Бардаков Майкл Александрович</t>
        </is>
      </c>
      <c r="C35" s="10" t="n">
        <v>55</v>
      </c>
      <c r="D35" s="10" t="n">
        <v>28</v>
      </c>
      <c r="E35" s="23" t="n">
        <v>0.509090909090909</v>
      </c>
      <c r="F35" s="10" t="n">
        <v>82300</v>
      </c>
      <c r="G35" s="10" t="n">
        <v>45697</v>
      </c>
      <c r="H35" s="23" t="n">
        <v>0.5552490886998785</v>
      </c>
      <c r="I35" s="10" t="n">
        <v>45697</v>
      </c>
      <c r="J35" s="10" t="n">
        <v>-36603</v>
      </c>
    </row>
    <row r="36">
      <c r="A36" s="8" t="inlineStr">
        <is>
          <t>ТЗ</t>
        </is>
      </c>
      <c r="B36" s="8" t="inlineStr">
        <is>
          <t>Егиазарян Эльмира Яновна</t>
        </is>
      </c>
      <c r="C36" s="10" t="n">
        <v>41</v>
      </c>
      <c r="D36" s="10" t="n">
        <v>25</v>
      </c>
      <c r="E36" s="23" t="n">
        <v>0.6097560975609756</v>
      </c>
      <c r="F36" s="10" t="n">
        <v>99100</v>
      </c>
      <c r="G36" s="10" t="n">
        <v>59076.25</v>
      </c>
      <c r="H36" s="23" t="n">
        <v>0.596127648839556</v>
      </c>
      <c r="I36" s="10" t="n">
        <v>59076.25</v>
      </c>
      <c r="J36" s="10" t="n">
        <v>-40023.75</v>
      </c>
    </row>
    <row r="37">
      <c r="A37" s="8" t="inlineStr">
        <is>
          <t>ТЗ</t>
        </is>
      </c>
      <c r="B37" s="8" t="inlineStr">
        <is>
          <t>Распутина Екатерина Александровна</t>
        </is>
      </c>
      <c r="C37" s="10" t="n">
        <v>23</v>
      </c>
      <c r="D37" s="10" t="n">
        <v>19</v>
      </c>
      <c r="E37" s="23" t="n">
        <v>0.8260869565217391</v>
      </c>
      <c r="F37" s="10" t="n">
        <v>23900</v>
      </c>
      <c r="G37" s="10" t="n">
        <v>19605</v>
      </c>
      <c r="H37" s="23" t="n">
        <v>0.8202928870292887</v>
      </c>
      <c r="I37" s="10" t="n">
        <v>19605</v>
      </c>
      <c r="J37" s="10" t="n">
        <v>-4295</v>
      </c>
    </row>
    <row r="38">
      <c r="A38" s="8" t="inlineStr">
        <is>
          <t>ТЗ</t>
        </is>
      </c>
      <c r="B38" s="8" t="inlineStr">
        <is>
          <t>Багаутдинова Юлия Мануровна</t>
        </is>
      </c>
      <c r="C38" s="10" t="n">
        <v>99</v>
      </c>
      <c r="D38" s="10" t="n">
        <v>83</v>
      </c>
      <c r="E38" s="23" t="n">
        <v>0.8383838383838383</v>
      </c>
      <c r="F38" s="10" t="n">
        <v>140700</v>
      </c>
      <c r="G38" s="10" t="n">
        <v>121110.16</v>
      </c>
      <c r="H38" s="23" t="n">
        <v>0.8607687277896233</v>
      </c>
      <c r="I38" s="10" t="n">
        <v>121110.16</v>
      </c>
      <c r="J38" s="10" t="n">
        <v>-19589.84</v>
      </c>
    </row>
    <row r="39">
      <c r="A39" s="8" t="inlineStr">
        <is>
          <t>ТЗ</t>
        </is>
      </c>
      <c r="B39" s="8" t="inlineStr">
        <is>
          <t>Терехин Андрей Владимирович</t>
        </is>
      </c>
      <c r="C39" s="10" t="n">
        <v>46</v>
      </c>
      <c r="D39" s="10" t="n">
        <v>45</v>
      </c>
      <c r="E39" s="23" t="n">
        <v>0.9782608695652174</v>
      </c>
      <c r="F39" s="10" t="n">
        <v>84900</v>
      </c>
      <c r="G39" s="10" t="n">
        <v>84001.25</v>
      </c>
      <c r="H39" s="23" t="n">
        <v>0.9894140164899882</v>
      </c>
      <c r="I39" s="10" t="n">
        <v>84001.25</v>
      </c>
      <c r="J39" s="10" t="n">
        <v>-898.75</v>
      </c>
    </row>
    <row r="40">
      <c r="A40" s="8" t="inlineStr">
        <is>
          <t>ТЗ</t>
        </is>
      </c>
      <c r="B40" s="8" t="inlineStr">
        <is>
          <t>Корнеев Иван Викторович</t>
        </is>
      </c>
      <c r="C40" s="10" t="n">
        <v>39</v>
      </c>
      <c r="D40" s="10" t="n">
        <v>44</v>
      </c>
      <c r="E40" s="23" t="n">
        <v>1.128205128205128</v>
      </c>
      <c r="F40" s="10" t="n">
        <v>57000</v>
      </c>
      <c r="G40" s="10" t="n">
        <v>68932.66</v>
      </c>
      <c r="H40" s="23" t="n">
        <v>1.209344912280702</v>
      </c>
      <c r="I40" s="10" t="n">
        <v>68932.66</v>
      </c>
      <c r="J40" s="10" t="n">
        <v>11932.66</v>
      </c>
    </row>
    <row r="41">
      <c r="A41" s="8" t="inlineStr">
        <is>
          <t>ТЗ</t>
        </is>
      </c>
      <c r="B41" s="8" t="inlineStr">
        <is>
          <t>Щербакова Наталья Сергеевна</t>
        </is>
      </c>
      <c r="C41" s="10" t="n">
        <v>14</v>
      </c>
      <c r="D41" s="10" t="n">
        <v>15</v>
      </c>
      <c r="E41" s="23" t="n">
        <v>1.071428571428571</v>
      </c>
      <c r="F41" s="10" t="n">
        <v>8900</v>
      </c>
      <c r="G41" s="10" t="n">
        <v>10883.25</v>
      </c>
      <c r="H41" s="23" t="n">
        <v>1.222837078651685</v>
      </c>
      <c r="I41" s="10" t="n">
        <v>10883.25</v>
      </c>
      <c r="J41" s="10" t="n">
        <v>1983.25</v>
      </c>
    </row>
    <row r="42">
      <c r="A42" s="8" t="inlineStr">
        <is>
          <t>ГП</t>
        </is>
      </c>
      <c r="B42" s="8" t="inlineStr">
        <is>
          <t>Володина Ирина Анатольевна</t>
        </is>
      </c>
      <c r="C42" s="10" t="n">
        <v>0</v>
      </c>
      <c r="D42" s="10" t="n">
        <v>1</v>
      </c>
      <c r="E42" s="23" t="n">
        <v>0</v>
      </c>
      <c r="F42" s="10" t="n">
        <v>0</v>
      </c>
      <c r="G42" s="10" t="n">
        <v>0</v>
      </c>
      <c r="H42" s="23" t="n">
        <v>0</v>
      </c>
      <c r="I42" s="10" t="n">
        <v>0</v>
      </c>
      <c r="J42" s="10" t="n">
        <v>0</v>
      </c>
    </row>
    <row r="43">
      <c r="A43" s="8" t="inlineStr">
        <is>
          <t>ГП</t>
        </is>
      </c>
      <c r="B43" s="8" t="inlineStr">
        <is>
          <t>Попова Яна Юрьевна</t>
        </is>
      </c>
      <c r="C43" s="10" t="n">
        <v>40</v>
      </c>
      <c r="D43" s="10" t="n">
        <v>24</v>
      </c>
      <c r="E43" s="23" t="n">
        <v>0.6</v>
      </c>
      <c r="F43" s="10" t="n">
        <v>89100</v>
      </c>
      <c r="G43" s="10" t="n">
        <v>48661.25</v>
      </c>
      <c r="H43" s="23" t="n">
        <v>0.5461419753086419</v>
      </c>
      <c r="I43" s="10" t="n">
        <v>48661.25</v>
      </c>
      <c r="J43" s="10" t="n">
        <v>-40438.75</v>
      </c>
    </row>
    <row r="44">
      <c r="A44" s="8" t="inlineStr">
        <is>
          <t>ГП</t>
        </is>
      </c>
      <c r="B44" s="8" t="inlineStr">
        <is>
          <t>Смирнова Валерия Евгеньевна</t>
        </is>
      </c>
      <c r="C44" s="10" t="n">
        <v>107</v>
      </c>
      <c r="D44" s="10" t="n">
        <v>74</v>
      </c>
      <c r="E44" s="23" t="n">
        <v>0.6915887850467289</v>
      </c>
      <c r="F44" s="10" t="n">
        <v>161100</v>
      </c>
      <c r="G44" s="10" t="n">
        <v>96771.58</v>
      </c>
      <c r="H44" s="23" t="n">
        <v>0.6006926132836747</v>
      </c>
      <c r="I44" s="10" t="n">
        <v>96771.58</v>
      </c>
      <c r="J44" s="10" t="n">
        <v>-64328.42</v>
      </c>
    </row>
    <row r="45">
      <c r="A45" s="8" t="inlineStr">
        <is>
          <t>ГП</t>
        </is>
      </c>
      <c r="B45" s="8" t="inlineStr">
        <is>
          <t>Петрова Анастасия Сергеевна</t>
        </is>
      </c>
      <c r="C45" s="10" t="n">
        <v>132</v>
      </c>
      <c r="D45" s="10" t="n">
        <v>72</v>
      </c>
      <c r="E45" s="23" t="n">
        <v>0.5454545454545454</v>
      </c>
      <c r="F45" s="10" t="n">
        <v>189900</v>
      </c>
      <c r="G45" s="10" t="n">
        <v>114432.75</v>
      </c>
      <c r="H45" s="23" t="n">
        <v>0.6025947867298578</v>
      </c>
      <c r="I45" s="10" t="n">
        <v>114432.75</v>
      </c>
      <c r="J45" s="10" t="n">
        <v>-75467.25</v>
      </c>
    </row>
    <row r="46">
      <c r="A46" s="8" t="inlineStr">
        <is>
          <t>ГП</t>
        </is>
      </c>
      <c r="B46" s="8" t="inlineStr">
        <is>
          <t>Емельянова Юлия Витальевна</t>
        </is>
      </c>
      <c r="C46" s="10" t="n">
        <v>44</v>
      </c>
      <c r="D46" s="10" t="n">
        <v>35</v>
      </c>
      <c r="E46" s="23" t="n">
        <v>0.7954545454545454</v>
      </c>
      <c r="F46" s="10" t="n">
        <v>65600</v>
      </c>
      <c r="G46" s="10" t="n">
        <v>42643</v>
      </c>
      <c r="H46" s="23" t="n">
        <v>0.6500457317073171</v>
      </c>
      <c r="I46" s="10" t="n">
        <v>42643</v>
      </c>
      <c r="J46" s="10" t="n">
        <v>-22957</v>
      </c>
    </row>
    <row r="47">
      <c r="A47" s="8" t="inlineStr">
        <is>
          <t>ГП</t>
        </is>
      </c>
      <c r="B47" s="8" t="inlineStr">
        <is>
          <t>Панкова Ксения Евгеньевна</t>
        </is>
      </c>
      <c r="C47" s="10" t="n">
        <v>95</v>
      </c>
      <c r="D47" s="10" t="n">
        <v>89</v>
      </c>
      <c r="E47" s="23" t="n">
        <v>0.9368421052631579</v>
      </c>
      <c r="F47" s="10" t="n">
        <v>191900</v>
      </c>
      <c r="G47" s="10" t="n">
        <v>172821.25</v>
      </c>
      <c r="H47" s="23" t="n">
        <v>0.9005797290255342</v>
      </c>
      <c r="I47" s="10" t="n">
        <v>172821.25</v>
      </c>
      <c r="J47" s="10" t="n">
        <v>-19078.75</v>
      </c>
    </row>
    <row r="48">
      <c r="A48" s="8" t="inlineStr">
        <is>
          <t>ГП</t>
        </is>
      </c>
      <c r="B48" s="8" t="inlineStr">
        <is>
          <t>Редькина Анастасия Анатольевна</t>
        </is>
      </c>
      <c r="C48" s="10" t="n">
        <v>75</v>
      </c>
      <c r="D48" s="10" t="n">
        <v>68</v>
      </c>
      <c r="E48" s="23" t="n">
        <v>0.9066666666666666</v>
      </c>
      <c r="F48" s="10" t="n">
        <v>131000</v>
      </c>
      <c r="G48" s="10" t="n">
        <v>124390</v>
      </c>
      <c r="H48" s="23" t="n">
        <v>0.9495419847328245</v>
      </c>
      <c r="I48" s="10" t="n">
        <v>124390</v>
      </c>
      <c r="J48" s="10" t="n">
        <v>-6610</v>
      </c>
    </row>
    <row r="49">
      <c r="A49" s="8" t="inlineStr">
        <is>
          <t>ГП</t>
        </is>
      </c>
      <c r="B49" s="8" t="inlineStr">
        <is>
          <t>Пронькина Елена Александровна</t>
        </is>
      </c>
      <c r="C49" s="10" t="n">
        <v>39</v>
      </c>
      <c r="D49" s="10" t="n">
        <v>54</v>
      </c>
      <c r="E49" s="23" t="n">
        <v>1.384615384615385</v>
      </c>
      <c r="F49" s="10" t="n">
        <v>71400</v>
      </c>
      <c r="G49" s="10" t="n">
        <v>104944</v>
      </c>
      <c r="H49" s="23" t="n">
        <v>1.469803921568627</v>
      </c>
      <c r="I49" s="10" t="n">
        <v>104944</v>
      </c>
      <c r="J49" s="10" t="n">
        <v>33544</v>
      </c>
    </row>
    <row r="50">
      <c r="A50" s="8" t="inlineStr">
        <is>
          <t>ФТ</t>
        </is>
      </c>
      <c r="B50" s="8" t="inlineStr">
        <is>
          <t>Мутаев Аскер Магомедович</t>
        </is>
      </c>
      <c r="C50" s="10" t="n">
        <v>145</v>
      </c>
      <c r="D50" s="10" t="n">
        <v>105</v>
      </c>
      <c r="E50" s="23" t="n">
        <v>0.7241379310344828</v>
      </c>
      <c r="F50" s="10" t="n">
        <v>263000</v>
      </c>
      <c r="G50" s="10" t="n">
        <v>205258.8</v>
      </c>
      <c r="H50" s="23" t="n">
        <v>0.780451711026616</v>
      </c>
      <c r="I50" s="10" t="n">
        <v>205258.8</v>
      </c>
      <c r="J50" s="10" t="n">
        <v>-57741.19999999998</v>
      </c>
    </row>
    <row r="51">
      <c r="A51" s="8" t="inlineStr">
        <is>
          <t>ФТ</t>
        </is>
      </c>
      <c r="B51" s="8" t="inlineStr">
        <is>
          <t>Ангел Дмитрий Степанович</t>
        </is>
      </c>
      <c r="C51" s="10" t="n">
        <v>34</v>
      </c>
      <c r="D51" s="10" t="n">
        <v>116</v>
      </c>
      <c r="E51" s="23" t="n">
        <v>3.411764705882353</v>
      </c>
      <c r="F51" s="10" t="n">
        <v>37000</v>
      </c>
      <c r="G51" s="10" t="n">
        <v>122674.32</v>
      </c>
      <c r="H51" s="23" t="n">
        <v>3.315522162162162</v>
      </c>
      <c r="I51" s="10" t="n">
        <v>122674.32</v>
      </c>
      <c r="J51" s="10" t="n">
        <v>85674.32000000001</v>
      </c>
    </row>
    <row r="52">
      <c r="A52" s="8" t="inlineStr">
        <is>
          <t>БИ</t>
        </is>
      </c>
      <c r="B52" s="8" t="inlineStr">
        <is>
          <t>Хилобок Кирилл Игоревич</t>
        </is>
      </c>
      <c r="C52" s="10" t="n">
        <v>120</v>
      </c>
      <c r="D52" s="10" t="n">
        <v>118</v>
      </c>
      <c r="E52" s="23" t="n">
        <v>0.9833333333333333</v>
      </c>
      <c r="F52" s="10" t="n">
        <v>100000</v>
      </c>
      <c r="G52" s="10" t="n">
        <v>97305</v>
      </c>
      <c r="H52" s="23" t="n">
        <v>0.97305</v>
      </c>
      <c r="I52" s="10" t="n">
        <v>97305</v>
      </c>
      <c r="J52" s="10" t="n">
        <v>-2695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01.08.2026</t>
        </is>
      </c>
      <c r="C58" s="10" t="n">
        <v>34510.40990369176</v>
      </c>
      <c r="D58" s="10" t="n">
        <v>13818.5</v>
      </c>
      <c r="E58" s="10" t="n">
        <v>13818.5</v>
      </c>
      <c r="F58" s="23" t="n">
        <v>0.4004154120036042</v>
      </c>
      <c r="G58" s="10" t="n">
        <v>24.13186813186813</v>
      </c>
      <c r="H58" s="10" t="n">
        <v>10</v>
      </c>
      <c r="I58" s="10" t="n">
        <v>10</v>
      </c>
      <c r="J58" s="23" t="n">
        <v>0.4143897996357013</v>
      </c>
    </row>
    <row r="59">
      <c r="A59" s="8" t="n">
        <v>2</v>
      </c>
      <c r="B59" s="8" t="inlineStr">
        <is>
          <t>02.08.2026</t>
        </is>
      </c>
      <c r="C59" s="10" t="n">
        <v>70676.59953795699</v>
      </c>
      <c r="D59" s="10" t="n">
        <v>30234.5</v>
      </c>
      <c r="E59" s="10" t="n">
        <v>44053</v>
      </c>
      <c r="F59" s="23" t="n">
        <v>0.6233038981500696</v>
      </c>
      <c r="G59" s="10" t="n">
        <v>47.28058608058608</v>
      </c>
      <c r="H59" s="10" t="n">
        <v>25</v>
      </c>
      <c r="I59" s="10" t="n">
        <v>35</v>
      </c>
      <c r="J59" s="23" t="n">
        <v>0.7402615513340978</v>
      </c>
    </row>
    <row r="60">
      <c r="A60" s="8" t="n">
        <v>3</v>
      </c>
      <c r="B60" s="8" t="inlineStr">
        <is>
          <t>03.08.2026</t>
        </is>
      </c>
      <c r="C60" s="10" t="n">
        <v>170274.3122629583</v>
      </c>
      <c r="D60" s="10" t="n">
        <v>61730.66</v>
      </c>
      <c r="E60" s="10" t="n">
        <v>105783.66</v>
      </c>
      <c r="F60" s="23" t="n">
        <v>0.6212543665226261</v>
      </c>
      <c r="G60" s="10" t="n">
        <v>108.5636141636141</v>
      </c>
      <c r="H60" s="10" t="n">
        <v>39</v>
      </c>
      <c r="I60" s="10" t="n">
        <v>74</v>
      </c>
      <c r="J60" s="23" t="n">
        <v>0.681628007413939</v>
      </c>
    </row>
    <row r="61">
      <c r="A61" s="8" t="n">
        <v>4</v>
      </c>
      <c r="B61" s="8" t="inlineStr">
        <is>
          <t>04.08.2026</t>
        </is>
      </c>
      <c r="C61" s="10" t="n">
        <v>264138.7019586408</v>
      </c>
      <c r="D61" s="10" t="n">
        <v>102068.17</v>
      </c>
      <c r="E61" s="10" t="n">
        <v>207851.83</v>
      </c>
      <c r="F61" s="23" t="n">
        <v>0.7869041093135444</v>
      </c>
      <c r="G61" s="10" t="n">
        <v>162.2793650793651</v>
      </c>
      <c r="H61" s="10" t="n">
        <v>61</v>
      </c>
      <c r="I61" s="10" t="n">
        <v>135</v>
      </c>
      <c r="J61" s="23" t="n">
        <v>0.8318987440823193</v>
      </c>
    </row>
    <row r="62">
      <c r="A62" s="8" t="n">
        <v>5</v>
      </c>
      <c r="B62" s="8" t="inlineStr">
        <is>
          <t>05.08.2026</t>
        </is>
      </c>
      <c r="C62" s="10" t="n">
        <v>369564.2210840864</v>
      </c>
      <c r="D62" s="10" t="n">
        <v>73954.5</v>
      </c>
      <c r="E62" s="10" t="n">
        <v>281806.33</v>
      </c>
      <c r="F62" s="23" t="n">
        <v>0.7625368310096259</v>
      </c>
      <c r="G62" s="10" t="n">
        <v>226.184126984127</v>
      </c>
      <c r="H62" s="10" t="n">
        <v>51</v>
      </c>
      <c r="I62" s="10" t="n">
        <v>186</v>
      </c>
      <c r="J62" s="23" t="n">
        <v>0.8223388726701101</v>
      </c>
    </row>
    <row r="63">
      <c r="A63" s="8" t="n">
        <v>6</v>
      </c>
      <c r="B63" s="8" t="inlineStr">
        <is>
          <t>06.08.2026</t>
        </is>
      </c>
      <c r="C63" s="10" t="n">
        <v>455970.784801554</v>
      </c>
      <c r="D63" s="10" t="n">
        <v>70243.25</v>
      </c>
      <c r="E63" s="10" t="n">
        <v>352049.58</v>
      </c>
      <c r="F63" s="23" t="n">
        <v>0.7720880190892445</v>
      </c>
      <c r="G63" s="10" t="n">
        <v>276.2949938949939</v>
      </c>
      <c r="H63" s="10" t="n">
        <v>48</v>
      </c>
      <c r="I63" s="10" t="n">
        <v>234</v>
      </c>
      <c r="J63" s="23" t="n">
        <v>0.8469208822832738</v>
      </c>
    </row>
    <row r="64">
      <c r="A64" s="8" t="n">
        <v>7</v>
      </c>
      <c r="B64" s="8" t="inlineStr">
        <is>
          <t>07.08.2026</t>
        </is>
      </c>
      <c r="C64" s="10" t="n">
        <v>557431.4219342604</v>
      </c>
      <c r="D64" s="10" t="n">
        <v>80209.66</v>
      </c>
      <c r="E64" s="10" t="n">
        <v>432259.24</v>
      </c>
      <c r="F64" s="23" t="n">
        <v>0.775448284741612</v>
      </c>
      <c r="G64" s="10" t="n">
        <v>338.8590964590965</v>
      </c>
      <c r="H64" s="10" t="n">
        <v>55</v>
      </c>
      <c r="I64" s="10" t="n">
        <v>289</v>
      </c>
      <c r="J64" s="23" t="n">
        <v>0.8528618621129006</v>
      </c>
    </row>
    <row r="65">
      <c r="A65" s="8" t="n">
        <v>8</v>
      </c>
      <c r="B65" s="8" t="inlineStr">
        <is>
          <t>08.08.2026</t>
        </is>
      </c>
      <c r="C65" s="10" t="n">
        <v>591941.8318379521</v>
      </c>
      <c r="D65" s="10" t="n">
        <v>24813</v>
      </c>
      <c r="E65" s="10" t="n">
        <v>457072.24</v>
      </c>
      <c r="F65" s="23" t="n">
        <v>0.7721573563753921</v>
      </c>
      <c r="G65" s="10" t="n">
        <v>362.9909645909646</v>
      </c>
      <c r="H65" s="10" t="n">
        <v>16</v>
      </c>
      <c r="I65" s="10" t="n">
        <v>305</v>
      </c>
      <c r="J65" s="23" t="n">
        <v>0.8402413000656599</v>
      </c>
    </row>
    <row r="66">
      <c r="A66" s="8" t="n">
        <v>9</v>
      </c>
      <c r="B66" s="8" t="inlineStr">
        <is>
          <t>09.08.2026</t>
        </is>
      </c>
      <c r="C66" s="10" t="n">
        <v>628108.0214722174</v>
      </c>
      <c r="D66" s="10" t="n">
        <v>29655.75</v>
      </c>
      <c r="E66" s="10" t="n">
        <v>486727.99</v>
      </c>
      <c r="F66" s="23" t="n">
        <v>0.7749112785714185</v>
      </c>
      <c r="G66" s="10" t="n">
        <v>386.1396825396826</v>
      </c>
      <c r="H66" s="10" t="n">
        <v>20</v>
      </c>
      <c r="I66" s="10" t="n">
        <v>325</v>
      </c>
      <c r="J66" s="23" t="n">
        <v>0.8416643372741174</v>
      </c>
    </row>
    <row r="67">
      <c r="A67" s="8" t="n">
        <v>10</v>
      </c>
      <c r="B67" s="8" t="inlineStr">
        <is>
          <t>10.08.2026</t>
        </is>
      </c>
      <c r="C67" s="10" t="n">
        <v>727705.7341972187</v>
      </c>
      <c r="D67" s="10" t="n">
        <v>91545</v>
      </c>
      <c r="E67" s="10" t="n">
        <v>578272.99</v>
      </c>
      <c r="F67" s="23" t="n">
        <v>0.7946522376080105</v>
      </c>
      <c r="G67" s="10" t="n">
        <v>447.4227106227106</v>
      </c>
      <c r="H67" s="10" t="n">
        <v>52</v>
      </c>
      <c r="I67" s="10" t="n">
        <v>377</v>
      </c>
      <c r="J67" s="23" t="n">
        <v>0.8426036297426694</v>
      </c>
    </row>
    <row r="68">
      <c r="A68" s="8" t="n">
        <v>11</v>
      </c>
      <c r="B68" s="8" t="inlineStr">
        <is>
          <t>11.08.2026</t>
        </is>
      </c>
      <c r="C68" s="10" t="n">
        <v>821570.1238929012</v>
      </c>
      <c r="D68" s="10" t="n">
        <v>82012.25</v>
      </c>
      <c r="E68" s="10" t="n">
        <v>660285.24</v>
      </c>
      <c r="F68" s="23" t="n">
        <v>0.8036870144100735</v>
      </c>
      <c r="G68" s="10" t="n">
        <v>501.1384615384615</v>
      </c>
      <c r="H68" s="10" t="n">
        <v>52</v>
      </c>
      <c r="I68" s="10" t="n">
        <v>429</v>
      </c>
      <c r="J68" s="23" t="n">
        <v>0.8560508380917297</v>
      </c>
    </row>
    <row r="69">
      <c r="A69" s="8" t="n">
        <v>12</v>
      </c>
      <c r="B69" s="8" t="inlineStr">
        <is>
          <t>12.08.2026</t>
        </is>
      </c>
      <c r="C69" s="10" t="n">
        <v>926995.6430183469</v>
      </c>
      <c r="D69" s="10" t="n">
        <v>82189.25</v>
      </c>
      <c r="E69" s="10" t="n">
        <v>742474.49</v>
      </c>
      <c r="F69" s="23" t="n">
        <v>0.8009471194303177</v>
      </c>
      <c r="G69" s="10" t="n">
        <v>565.0432234432234</v>
      </c>
      <c r="H69" s="10" t="n">
        <v>50</v>
      </c>
      <c r="I69" s="10" t="n">
        <v>479</v>
      </c>
      <c r="J69" s="23" t="n">
        <v>0.8477227584132435</v>
      </c>
    </row>
    <row r="70">
      <c r="A70" s="8" t="n">
        <v>13</v>
      </c>
      <c r="B70" s="8" t="inlineStr">
        <is>
          <t>13.08.2026</t>
        </is>
      </c>
      <c r="C70" s="10" t="n">
        <v>1013402.206735814</v>
      </c>
      <c r="D70" s="10" t="n">
        <v>62303.5</v>
      </c>
      <c r="E70" s="10" t="n">
        <v>804777.99</v>
      </c>
      <c r="F70" s="23" t="n">
        <v>0.7941348308212229</v>
      </c>
      <c r="G70" s="10" t="n">
        <v>615.1540903540903</v>
      </c>
      <c r="H70" s="10" t="n">
        <v>40</v>
      </c>
      <c r="I70" s="10" t="n">
        <v>519</v>
      </c>
      <c r="J70" s="23" t="n">
        <v>0.8436910493454692</v>
      </c>
    </row>
    <row r="71">
      <c r="A71" s="8" t="n">
        <v>14</v>
      </c>
      <c r="B71" s="8" t="inlineStr">
        <is>
          <t>14.08.2026</t>
        </is>
      </c>
      <c r="C71" s="10" t="n">
        <v>1114862.843868521</v>
      </c>
      <c r="D71" s="10" t="n">
        <v>63120.25</v>
      </c>
      <c r="E71" s="10" t="n">
        <v>867898.24</v>
      </c>
      <c r="F71" s="23" t="n">
        <v>0.7784798325401486</v>
      </c>
      <c r="G71" s="10" t="n">
        <v>677.7181929181928</v>
      </c>
      <c r="H71" s="10" t="n">
        <v>51</v>
      </c>
      <c r="I71" s="10" t="n">
        <v>570</v>
      </c>
      <c r="J71" s="23" t="n">
        <v>0.8410575456822723</v>
      </c>
    </row>
    <row r="72">
      <c r="A72" s="8" t="n">
        <v>15</v>
      </c>
      <c r="B72" s="8" t="inlineStr">
        <is>
          <t>15.08.2026</t>
        </is>
      </c>
      <c r="C72" s="10" t="n">
        <v>1149373.253772213</v>
      </c>
      <c r="D72" s="10" t="n">
        <v>26314.75</v>
      </c>
      <c r="E72" s="10" t="n">
        <v>894212.99</v>
      </c>
      <c r="F72" s="23" t="n">
        <v>0.7780005207753152</v>
      </c>
      <c r="G72" s="10" t="n">
        <v>701.850061050061</v>
      </c>
      <c r="H72" s="10" t="n">
        <v>20</v>
      </c>
      <c r="I72" s="10" t="n">
        <v>590</v>
      </c>
      <c r="J72" s="23" t="n">
        <v>0.8406353902958726</v>
      </c>
    </row>
    <row r="73">
      <c r="A73" s="8" t="n">
        <v>16</v>
      </c>
      <c r="B73" s="8" t="inlineStr">
        <is>
          <t>16.08.2026</t>
        </is>
      </c>
      <c r="C73" s="10" t="n">
        <v>1185539.443406478</v>
      </c>
      <c r="D73" s="10" t="n">
        <v>35869.5</v>
      </c>
      <c r="E73" s="10" t="n">
        <v>930082.49</v>
      </c>
      <c r="F73" s="23" t="n">
        <v>0.784522602915295</v>
      </c>
      <c r="G73" s="10" t="n">
        <v>724.9987789987789</v>
      </c>
      <c r="H73" s="10" t="n">
        <v>22</v>
      </c>
      <c r="I73" s="10" t="n">
        <v>612</v>
      </c>
      <c r="J73" s="23" t="n">
        <v>0.8441393526830074</v>
      </c>
    </row>
    <row r="74">
      <c r="A74" s="8" t="n">
        <v>17</v>
      </c>
      <c r="B74" s="8" t="inlineStr">
        <is>
          <t>17.08.2026</t>
        </is>
      </c>
      <c r="C74" s="10" t="n">
        <v>1285137.156131479</v>
      </c>
      <c r="D74" s="10" t="n">
        <v>81985.75</v>
      </c>
      <c r="E74" s="10" t="n">
        <v>1012068.24</v>
      </c>
      <c r="F74" s="23" t="n">
        <v>0.7875176864752153</v>
      </c>
      <c r="G74" s="10" t="n">
        <v>786.281807081807</v>
      </c>
      <c r="H74" s="10" t="n">
        <v>60</v>
      </c>
      <c r="I74" s="10" t="n">
        <v>672</v>
      </c>
      <c r="J74" s="23" t="n">
        <v>0.8546554097366814</v>
      </c>
    </row>
    <row r="75">
      <c r="A75" s="8" t="n">
        <v>18</v>
      </c>
      <c r="B75" s="8" t="inlineStr">
        <is>
          <t>18.08.2026</t>
        </is>
      </c>
      <c r="C75" s="10" t="n">
        <v>1379001.545827162</v>
      </c>
      <c r="D75" s="10" t="n">
        <v>66458</v>
      </c>
      <c r="E75" s="10" t="n">
        <v>1078526.24</v>
      </c>
      <c r="F75" s="23" t="n">
        <v>0.7821066214636266</v>
      </c>
      <c r="G75" s="10" t="n">
        <v>839.9975579975579</v>
      </c>
      <c r="H75" s="10" t="n">
        <v>45</v>
      </c>
      <c r="I75" s="10" t="n">
        <v>717</v>
      </c>
      <c r="J75" s="23" t="n">
        <v>0.8535739100352057</v>
      </c>
    </row>
    <row r="76">
      <c r="A76" s="8" t="n">
        <v>19</v>
      </c>
      <c r="B76" s="8" t="inlineStr">
        <is>
          <t>19.08.2026</t>
        </is>
      </c>
      <c r="C76" s="10" t="n">
        <v>1484427.064952607</v>
      </c>
      <c r="D76" s="10" t="n">
        <v>86541.58</v>
      </c>
      <c r="E76" s="10" t="n">
        <v>1165067.82</v>
      </c>
      <c r="F76" s="23" t="n">
        <v>0.7848602652884106</v>
      </c>
      <c r="G76" s="10" t="n">
        <v>903.9023199023198</v>
      </c>
      <c r="H76" s="10" t="n">
        <v>60</v>
      </c>
      <c r="I76" s="10" t="n">
        <v>777</v>
      </c>
      <c r="J76" s="23" t="n">
        <v>0.8596061575369852</v>
      </c>
    </row>
    <row r="77">
      <c r="A77" s="8" t="n">
        <v>20</v>
      </c>
      <c r="B77" s="8" t="inlineStr">
        <is>
          <t>20.08.2026</t>
        </is>
      </c>
      <c r="C77" s="10" t="n">
        <v>1570833.628670075</v>
      </c>
      <c r="D77" s="10" t="n">
        <v>72911.25</v>
      </c>
      <c r="E77" s="10" t="n">
        <v>1237979.07</v>
      </c>
      <c r="F77" s="23" t="n">
        <v>0.78810323856392</v>
      </c>
      <c r="G77" s="10" t="n">
        <v>954.0131868131867</v>
      </c>
      <c r="H77" s="10" t="n">
        <v>42</v>
      </c>
      <c r="I77" s="10" t="n">
        <v>819</v>
      </c>
      <c r="J77" s="23" t="n">
        <v>0.8584786995825616</v>
      </c>
    </row>
    <row r="78">
      <c r="A78" s="8" t="n">
        <v>21</v>
      </c>
      <c r="B78" s="8" t="inlineStr">
        <is>
          <t>21.08.2026</t>
        </is>
      </c>
      <c r="C78" s="10" t="n">
        <v>1672294.265802781</v>
      </c>
      <c r="D78" s="10" t="n">
        <v>86458.33</v>
      </c>
      <c r="E78" s="10" t="n">
        <v>1324437.4</v>
      </c>
      <c r="F78" s="23" t="n">
        <v>0.7919882445833818</v>
      </c>
      <c r="G78" s="10" t="n">
        <v>1016.577289377289</v>
      </c>
      <c r="H78" s="10" t="n">
        <v>59</v>
      </c>
      <c r="I78" s="10" t="n">
        <v>878</v>
      </c>
      <c r="J78" s="23" t="n">
        <v>0.8636824855076434</v>
      </c>
    </row>
    <row r="79">
      <c r="A79" s="8" t="n">
        <v>22</v>
      </c>
      <c r="B79" s="8" t="inlineStr">
        <is>
          <t>22.08.2026</t>
        </is>
      </c>
      <c r="C79" s="10" t="n">
        <v>1706804.675706473</v>
      </c>
      <c r="D79" s="10" t="n">
        <v>21125.25</v>
      </c>
      <c r="E79" s="10" t="n">
        <v>1345562.65</v>
      </c>
      <c r="F79" s="23" t="n">
        <v>0.7883518654195453</v>
      </c>
      <c r="G79" s="10" t="n">
        <v>1040.709157509157</v>
      </c>
      <c r="H79" s="10" t="n">
        <v>15</v>
      </c>
      <c r="I79" s="10" t="n">
        <v>893</v>
      </c>
      <c r="J79" s="23" t="n">
        <v>0.8580687443332526</v>
      </c>
    </row>
    <row r="80">
      <c r="A80" s="8" t="n">
        <v>23</v>
      </c>
      <c r="B80" s="8" t="inlineStr">
        <is>
          <t>23.08.2026</t>
        </is>
      </c>
      <c r="C80" s="10" t="n">
        <v>1742970.865340738</v>
      </c>
      <c r="D80" s="10" t="n">
        <v>29321.25</v>
      </c>
      <c r="E80" s="10" t="n">
        <v>1374883.9</v>
      </c>
      <c r="F80" s="23" t="n">
        <v>0.7888163407316737</v>
      </c>
      <c r="G80" s="10" t="n">
        <v>1063.857875457875</v>
      </c>
      <c r="H80" s="10" t="n">
        <v>17</v>
      </c>
      <c r="I80" s="10" t="n">
        <v>910</v>
      </c>
      <c r="J80" s="23" t="n">
        <v>0.8553774155296295</v>
      </c>
    </row>
    <row r="81">
      <c r="A81" s="8" t="n">
        <v>24</v>
      </c>
      <c r="B81" s="8" t="inlineStr">
        <is>
          <t>24.08.2026</t>
        </is>
      </c>
      <c r="C81" s="10" t="n">
        <v>1842568.57806574</v>
      </c>
      <c r="D81" s="10" t="n">
        <v>102376.38</v>
      </c>
      <c r="E81" s="10" t="n">
        <v>1477260.28</v>
      </c>
      <c r="F81" s="23" t="n">
        <v>0.8017396462663948</v>
      </c>
      <c r="G81" s="10" t="n">
        <v>1125.140903540904</v>
      </c>
      <c r="H81" s="10" t="n">
        <v>63</v>
      </c>
      <c r="I81" s="10" t="n">
        <v>973</v>
      </c>
      <c r="J81" s="23" t="n">
        <v>0.8647805772040599</v>
      </c>
    </row>
    <row r="82">
      <c r="A82" s="8" t="n">
        <v>25</v>
      </c>
      <c r="B82" s="8" t="inlineStr">
        <is>
          <t>25.08.2026</t>
        </is>
      </c>
      <c r="C82" s="10" t="n">
        <v>1936432.967761422</v>
      </c>
      <c r="D82" s="10" t="n">
        <v>72218.04999999999</v>
      </c>
      <c r="E82" s="10" t="n">
        <v>1549478.33</v>
      </c>
      <c r="F82" s="23" t="n">
        <v>0.8001714264301367</v>
      </c>
      <c r="G82" s="10" t="n">
        <v>1178.856654456654</v>
      </c>
      <c r="H82" s="10" t="n">
        <v>48</v>
      </c>
      <c r="I82" s="10" t="n">
        <v>1021</v>
      </c>
      <c r="J82" s="23" t="n">
        <v>0.8660934271695552</v>
      </c>
    </row>
    <row r="83">
      <c r="A83" s="8" t="n">
        <v>26</v>
      </c>
      <c r="B83" s="8" t="inlineStr">
        <is>
          <t>26.08.2026</t>
        </is>
      </c>
      <c r="C83" s="10" t="n">
        <v>2041858.486886868</v>
      </c>
      <c r="D83" s="10" t="n">
        <v>89768.7</v>
      </c>
      <c r="E83" s="10" t="n">
        <v>1639247.03</v>
      </c>
      <c r="F83" s="23" t="n">
        <v>0.8028210772330694</v>
      </c>
      <c r="G83" s="10" t="n">
        <v>1242.761416361416</v>
      </c>
      <c r="H83" s="10" t="n">
        <v>53</v>
      </c>
      <c r="I83" s="10" t="n">
        <v>1074</v>
      </c>
      <c r="J83" s="23" t="n">
        <v>0.864204493203917</v>
      </c>
    </row>
    <row r="84">
      <c r="A84" s="8" t="n">
        <v>27</v>
      </c>
      <c r="B84" s="8" t="inlineStr">
        <is>
          <t>27.08.2026</t>
        </is>
      </c>
      <c r="C84" s="10" t="n">
        <v>2128265.050604335</v>
      </c>
      <c r="D84" s="10" t="n">
        <v>64254.5</v>
      </c>
      <c r="E84" s="10" t="n">
        <v>1703501.53</v>
      </c>
      <c r="F84" s="23" t="n">
        <v>0.8004179411376789</v>
      </c>
      <c r="G84" s="10" t="n">
        <v>1292.872283272283</v>
      </c>
      <c r="H84" s="10" t="n">
        <v>43</v>
      </c>
      <c r="I84" s="10" t="n">
        <v>1117</v>
      </c>
      <c r="J84" s="23" t="n">
        <v>0.8639677827827298</v>
      </c>
    </row>
    <row r="85">
      <c r="A85" s="8" t="n">
        <v>28</v>
      </c>
      <c r="B85" s="8" t="inlineStr">
        <is>
          <t>28.08.2026</t>
        </is>
      </c>
      <c r="C85" s="10" t="n">
        <v>2229725.687737042</v>
      </c>
      <c r="D85" s="10" t="n">
        <v>78624.25</v>
      </c>
      <c r="E85" s="10" t="n">
        <v>1782125.78</v>
      </c>
      <c r="F85" s="23" t="n">
        <v>0.7992578592968927</v>
      </c>
      <c r="G85" s="10" t="n">
        <v>1355.436385836386</v>
      </c>
      <c r="H85" s="10" t="n">
        <v>47</v>
      </c>
      <c r="I85" s="10" t="n">
        <v>1164</v>
      </c>
      <c r="J85" s="23" t="n">
        <v>0.8587640203282147</v>
      </c>
    </row>
    <row r="86">
      <c r="A86" s="8" t="n">
        <v>29</v>
      </c>
      <c r="B86" s="8" t="inlineStr">
        <is>
          <t>29.08.2026</t>
        </is>
      </c>
      <c r="C86" s="10" t="n">
        <v>2264236.097640734</v>
      </c>
      <c r="D86" s="10" t="n">
        <v>32612.71</v>
      </c>
      <c r="E86" s="10" t="n">
        <v>1814738.49</v>
      </c>
      <c r="F86" s="23" t="n">
        <v>0.80147935627866</v>
      </c>
      <c r="G86" s="10" t="n">
        <v>1379.568253968254</v>
      </c>
      <c r="H86" s="10" t="n">
        <v>20</v>
      </c>
      <c r="I86" s="10" t="n">
        <v>1184</v>
      </c>
      <c r="J86" s="23" t="n">
        <v>0.85823952283208</v>
      </c>
    </row>
    <row r="87">
      <c r="A87" s="8" t="n">
        <v>30</v>
      </c>
      <c r="B87" s="8" t="inlineStr">
        <is>
          <t>30.08.2026</t>
        </is>
      </c>
      <c r="C87" s="10" t="n">
        <v>2300402.287274999</v>
      </c>
      <c r="D87" s="10" t="n">
        <v>34206.25</v>
      </c>
      <c r="E87" s="10" t="n">
        <v>1848944.74</v>
      </c>
      <c r="F87" s="23" t="n">
        <v>0.8037484357530419</v>
      </c>
      <c r="G87" s="10" t="n">
        <v>1402.716971916972</v>
      </c>
      <c r="H87" s="10" t="n">
        <v>19</v>
      </c>
      <c r="I87" s="10" t="n">
        <v>1203</v>
      </c>
      <c r="J87" s="23" t="n">
        <v>0.8576213335153163</v>
      </c>
    </row>
    <row r="88">
      <c r="A88" s="8" t="n">
        <v>31</v>
      </c>
      <c r="B88" s="8" t="inlineStr">
        <is>
          <t>31.08.2026</t>
        </is>
      </c>
      <c r="C88" s="10" t="n">
        <v>2400000</v>
      </c>
      <c r="D88" s="10" t="n">
        <v>117549.7</v>
      </c>
      <c r="E88" s="10" t="n">
        <v>1966494.44</v>
      </c>
      <c r="F88" s="23" t="n">
        <v>0.8193726833333335</v>
      </c>
      <c r="G88" s="10" t="n">
        <v>1464</v>
      </c>
      <c r="H88" s="10" t="n">
        <v>83</v>
      </c>
      <c r="I88" s="10" t="n">
        <v>1286</v>
      </c>
      <c r="J88" s="23" t="n">
        <v>0.8784153005464481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2">
    <cfRule type="dataBar" priority="5">
      <dataBar showValue="1">
        <cfvo type="num" val="0"/>
        <cfvo type="num" val="1"/>
        <color rgb="00B7E4C7"/>
      </dataBar>
    </cfRule>
  </conditionalFormatting>
  <conditionalFormatting sqref="H26:H52">
    <cfRule type="dataBar" priority="5">
      <dataBar showValue="1">
        <cfvo type="num" val="0"/>
        <cfvo type="num" val="1"/>
        <color rgb="00B7E4C7"/>
      </dataBar>
    </cfRule>
  </conditionalFormatting>
  <conditionalFormatting sqref="F58:F88">
    <cfRule type="dataBar" priority="7">
      <dataBar showValue="1">
        <cfvo type="num" val="0"/>
        <cfvo type="num" val="1"/>
        <color rgb="00B7E4C7"/>
      </dataBar>
    </cfRule>
  </conditionalFormatting>
  <conditionalFormatting sqref="J58:J8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2026-09-29T20:52:04Z</dcterms:created>
  <dcterms:modified xsi:type="dcterms:W3CDTF">2026-09-29T20:52:05Z</dcterms:modified>
</cp:coreProperties>
</file>